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9975"/>
  </bookViews>
  <sheets>
    <sheet name="31.03.17-PARA-CONTRACTARE" sheetId="1" r:id="rId1"/>
  </sheets>
  <definedNames>
    <definedName name="_xlnm._FilterDatabase" localSheetId="0" hidden="1">'31.03.17-PARA-CONTRACTARE'!$A$7:$H$155</definedName>
    <definedName name="_xlnm.Print_Titles" localSheetId="0">'31.03.17-PARA-CONTRACTARE'!$A:$E,'31.03.17-PARA-CONTRACTARE'!$7:$8</definedName>
    <definedName name="_xlnm.Print_Area" localSheetId="0">'31.03.17-PARA-CONTRACTARE'!$A$3:$E$155</definedName>
  </definedNames>
  <calcPr calcId="114210" fullCalcOnLoad="1"/>
</workbook>
</file>

<file path=xl/calcChain.xml><?xml version="1.0" encoding="utf-8"?>
<calcChain xmlns="http://schemas.openxmlformats.org/spreadsheetml/2006/main">
  <c r="O10" i="1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9"/>
  <c r="P154"/>
  <c r="O154"/>
  <c r="O153"/>
  <c r="O155"/>
  <c r="P155"/>
  <c r="Q153"/>
  <c r="Q154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5"/>
  <c r="P153"/>
  <c r="P9"/>
  <c r="J155"/>
  <c r="I155"/>
  <c r="M154"/>
  <c r="L154"/>
  <c r="K154"/>
  <c r="M153"/>
  <c r="L153"/>
  <c r="K153"/>
  <c r="K152"/>
  <c r="M152"/>
  <c r="K151"/>
  <c r="M151"/>
  <c r="L151"/>
  <c r="L150"/>
  <c r="K150"/>
  <c r="M150"/>
  <c r="K149"/>
  <c r="M149"/>
  <c r="L149"/>
  <c r="K148"/>
  <c r="M148"/>
  <c r="K147"/>
  <c r="M147"/>
  <c r="L147"/>
  <c r="K146"/>
  <c r="M146"/>
  <c r="K145"/>
  <c r="M145"/>
  <c r="L145"/>
  <c r="K144"/>
  <c r="M144"/>
  <c r="K143"/>
  <c r="M143"/>
  <c r="L143"/>
  <c r="L142"/>
  <c r="K142"/>
  <c r="M142"/>
  <c r="K141"/>
  <c r="M141"/>
  <c r="L141"/>
  <c r="K140"/>
  <c r="M140"/>
  <c r="K139"/>
  <c r="M139"/>
  <c r="L139"/>
  <c r="K138"/>
  <c r="M138"/>
  <c r="K137"/>
  <c r="M137"/>
  <c r="L137"/>
  <c r="K136"/>
  <c r="M136"/>
  <c r="K135"/>
  <c r="M135"/>
  <c r="L135"/>
  <c r="L134"/>
  <c r="K134"/>
  <c r="M134"/>
  <c r="K133"/>
  <c r="M133"/>
  <c r="L133"/>
  <c r="K132"/>
  <c r="M132"/>
  <c r="K131"/>
  <c r="M131"/>
  <c r="L131"/>
  <c r="K130"/>
  <c r="M130"/>
  <c r="K129"/>
  <c r="M129"/>
  <c r="L129"/>
  <c r="K128"/>
  <c r="M128"/>
  <c r="K127"/>
  <c r="M127"/>
  <c r="L127"/>
  <c r="L126"/>
  <c r="K126"/>
  <c r="M126"/>
  <c r="K125"/>
  <c r="M125"/>
  <c r="L125"/>
  <c r="K124"/>
  <c r="M124"/>
  <c r="K123"/>
  <c r="M123"/>
  <c r="L123"/>
  <c r="K122"/>
  <c r="M122"/>
  <c r="K121"/>
  <c r="M121"/>
  <c r="L121"/>
  <c r="K120"/>
  <c r="M120"/>
  <c r="K119"/>
  <c r="M119"/>
  <c r="L119"/>
  <c r="L118"/>
  <c r="K118"/>
  <c r="M118"/>
  <c r="K117"/>
  <c r="M117"/>
  <c r="L117"/>
  <c r="K116"/>
  <c r="M116"/>
  <c r="K115"/>
  <c r="M115"/>
  <c r="L115"/>
  <c r="K114"/>
  <c r="M114"/>
  <c r="K113"/>
  <c r="M113"/>
  <c r="L113"/>
  <c r="K112"/>
  <c r="M112"/>
  <c r="K111"/>
  <c r="M111"/>
  <c r="L111"/>
  <c r="L110"/>
  <c r="K110"/>
  <c r="M110"/>
  <c r="K109"/>
  <c r="M109"/>
  <c r="L109"/>
  <c r="K108"/>
  <c r="M108"/>
  <c r="K107"/>
  <c r="M107"/>
  <c r="L107"/>
  <c r="K106"/>
  <c r="M106"/>
  <c r="K105"/>
  <c r="M105"/>
  <c r="L105"/>
  <c r="K104"/>
  <c r="M104"/>
  <c r="K103"/>
  <c r="M103"/>
  <c r="L103"/>
  <c r="L102"/>
  <c r="K102"/>
  <c r="M102"/>
  <c r="K101"/>
  <c r="M101"/>
  <c r="L101"/>
  <c r="K100"/>
  <c r="M100"/>
  <c r="K99"/>
  <c r="M99"/>
  <c r="L99"/>
  <c r="K98"/>
  <c r="M98"/>
  <c r="K97"/>
  <c r="M97"/>
  <c r="L97"/>
  <c r="K96"/>
  <c r="M96"/>
  <c r="K95"/>
  <c r="M95"/>
  <c r="L95"/>
  <c r="L94"/>
  <c r="K94"/>
  <c r="M94"/>
  <c r="K93"/>
  <c r="M93"/>
  <c r="L93"/>
  <c r="K92"/>
  <c r="M92"/>
  <c r="K91"/>
  <c r="M91"/>
  <c r="L91"/>
  <c r="K90"/>
  <c r="M90"/>
  <c r="K89"/>
  <c r="M89"/>
  <c r="L89"/>
  <c r="K88"/>
  <c r="M88"/>
  <c r="K87"/>
  <c r="M87"/>
  <c r="L87"/>
  <c r="L86"/>
  <c r="K86"/>
  <c r="M86"/>
  <c r="K85"/>
  <c r="M85"/>
  <c r="L85"/>
  <c r="K84"/>
  <c r="M84"/>
  <c r="K83"/>
  <c r="M83"/>
  <c r="L83"/>
  <c r="K82"/>
  <c r="M82"/>
  <c r="K81"/>
  <c r="M81"/>
  <c r="L81"/>
  <c r="K80"/>
  <c r="M80"/>
  <c r="K79"/>
  <c r="M79"/>
  <c r="L79"/>
  <c r="L78"/>
  <c r="K78"/>
  <c r="M78"/>
  <c r="K77"/>
  <c r="M77"/>
  <c r="L77"/>
  <c r="K76"/>
  <c r="M76"/>
  <c r="K75"/>
  <c r="M75"/>
  <c r="L75"/>
  <c r="K74"/>
  <c r="M74"/>
  <c r="K73"/>
  <c r="M73"/>
  <c r="L73"/>
  <c r="K72"/>
  <c r="M72"/>
  <c r="K71"/>
  <c r="M71"/>
  <c r="L71"/>
  <c r="L70"/>
  <c r="K70"/>
  <c r="M70"/>
  <c r="K69"/>
  <c r="M69"/>
  <c r="L69"/>
  <c r="K68"/>
  <c r="M68"/>
  <c r="K67"/>
  <c r="M67"/>
  <c r="L67"/>
  <c r="K66"/>
  <c r="M66"/>
  <c r="K65"/>
  <c r="M65"/>
  <c r="L65"/>
  <c r="K64"/>
  <c r="M64"/>
  <c r="K63"/>
  <c r="M63"/>
  <c r="L63"/>
  <c r="L62"/>
  <c r="K62"/>
  <c r="M62"/>
  <c r="K61"/>
  <c r="M61"/>
  <c r="L61"/>
  <c r="K60"/>
  <c r="M60"/>
  <c r="K59"/>
  <c r="M59"/>
  <c r="L59"/>
  <c r="K58"/>
  <c r="M58"/>
  <c r="K57"/>
  <c r="M57"/>
  <c r="L57"/>
  <c r="K56"/>
  <c r="M56"/>
  <c r="K55"/>
  <c r="M55"/>
  <c r="L55"/>
  <c r="M54"/>
  <c r="K54"/>
  <c r="K53"/>
  <c r="M53"/>
  <c r="L53"/>
  <c r="K52"/>
  <c r="M52"/>
  <c r="K51"/>
  <c r="M51"/>
  <c r="L51"/>
  <c r="M50"/>
  <c r="K50"/>
  <c r="K49"/>
  <c r="M49"/>
  <c r="L49"/>
  <c r="K48"/>
  <c r="M48"/>
  <c r="K47"/>
  <c r="M47"/>
  <c r="L47"/>
  <c r="M46"/>
  <c r="K46"/>
  <c r="K45"/>
  <c r="M45"/>
  <c r="L45"/>
  <c r="K44"/>
  <c r="M44"/>
  <c r="K43"/>
  <c r="M43"/>
  <c r="L43"/>
  <c r="M42"/>
  <c r="K42"/>
  <c r="K41"/>
  <c r="M41"/>
  <c r="L41"/>
  <c r="K40"/>
  <c r="M40"/>
  <c r="K39"/>
  <c r="M39"/>
  <c r="L39"/>
  <c r="M38"/>
  <c r="K38"/>
  <c r="K37"/>
  <c r="M37"/>
  <c r="L37"/>
  <c r="K36"/>
  <c r="M36"/>
  <c r="K35"/>
  <c r="M35"/>
  <c r="L35"/>
  <c r="M34"/>
  <c r="K34"/>
  <c r="K33"/>
  <c r="M33"/>
  <c r="L33"/>
  <c r="K32"/>
  <c r="M32"/>
  <c r="K31"/>
  <c r="M31"/>
  <c r="L31"/>
  <c r="M30"/>
  <c r="K30"/>
  <c r="K29"/>
  <c r="M29"/>
  <c r="L29"/>
  <c r="K28"/>
  <c r="M28"/>
  <c r="K27"/>
  <c r="M27"/>
  <c r="L27"/>
  <c r="M26"/>
  <c r="K26"/>
  <c r="K25"/>
  <c r="M25"/>
  <c r="L25"/>
  <c r="K24"/>
  <c r="M24"/>
  <c r="K23"/>
  <c r="M23"/>
  <c r="L23"/>
  <c r="M22"/>
  <c r="K22"/>
  <c r="K21"/>
  <c r="M21"/>
  <c r="L21"/>
  <c r="K20"/>
  <c r="M20"/>
  <c r="K19"/>
  <c r="M19"/>
  <c r="L19"/>
  <c r="M18"/>
  <c r="K18"/>
  <c r="K17"/>
  <c r="M17"/>
  <c r="L17"/>
  <c r="K16"/>
  <c r="M16"/>
  <c r="K15"/>
  <c r="M15"/>
  <c r="L15"/>
  <c r="M14"/>
  <c r="K14"/>
  <c r="K13"/>
  <c r="M13"/>
  <c r="L13"/>
  <c r="L12"/>
  <c r="K12"/>
  <c r="M12"/>
  <c r="K11"/>
  <c r="M11"/>
  <c r="L11"/>
  <c r="L10"/>
  <c r="K10"/>
  <c r="M10"/>
  <c r="K9"/>
  <c r="L9"/>
  <c r="N67"/>
  <c r="N79"/>
  <c r="N99"/>
  <c r="N111"/>
  <c r="N131"/>
  <c r="N143"/>
  <c r="N57"/>
  <c r="N77"/>
  <c r="N89"/>
  <c r="N109"/>
  <c r="N121"/>
  <c r="N141"/>
  <c r="K155"/>
  <c r="N70"/>
  <c r="N102"/>
  <c r="N134"/>
  <c r="N15"/>
  <c r="N23"/>
  <c r="N31"/>
  <c r="N39"/>
  <c r="N47"/>
  <c r="N55"/>
  <c r="N62"/>
  <c r="N69"/>
  <c r="N81"/>
  <c r="N94"/>
  <c r="N101"/>
  <c r="N113"/>
  <c r="N126"/>
  <c r="N133"/>
  <c r="N145"/>
  <c r="N59"/>
  <c r="N71"/>
  <c r="N91"/>
  <c r="N103"/>
  <c r="N123"/>
  <c r="N135"/>
  <c r="N19"/>
  <c r="N43"/>
  <c r="N51"/>
  <c r="N61"/>
  <c r="N105"/>
  <c r="N115"/>
  <c r="N125"/>
  <c r="N127"/>
  <c r="N137"/>
  <c r="N147"/>
  <c r="N153"/>
  <c r="N11"/>
  <c r="N13"/>
  <c r="N65"/>
  <c r="N75"/>
  <c r="N85"/>
  <c r="N86"/>
  <c r="N87"/>
  <c r="N97"/>
  <c r="N107"/>
  <c r="N117"/>
  <c r="N118"/>
  <c r="N119"/>
  <c r="N129"/>
  <c r="N139"/>
  <c r="N149"/>
  <c r="N150"/>
  <c r="N151"/>
  <c r="N154"/>
  <c r="N27"/>
  <c r="N35"/>
  <c r="N63"/>
  <c r="N73"/>
  <c r="N83"/>
  <c r="N93"/>
  <c r="N95"/>
  <c r="N78"/>
  <c r="N110"/>
  <c r="N142"/>
  <c r="N10"/>
  <c r="N12"/>
  <c r="L56"/>
  <c r="N56"/>
  <c r="L64"/>
  <c r="N64"/>
  <c r="L72"/>
  <c r="N72"/>
  <c r="L80"/>
  <c r="N80"/>
  <c r="L88"/>
  <c r="N88"/>
  <c r="L96"/>
  <c r="N96"/>
  <c r="L104"/>
  <c r="N104"/>
  <c r="L112"/>
  <c r="N112"/>
  <c r="L120"/>
  <c r="N120"/>
  <c r="L128"/>
  <c r="N128"/>
  <c r="L136"/>
  <c r="N136"/>
  <c r="L144"/>
  <c r="N144"/>
  <c r="L152"/>
  <c r="N152"/>
  <c r="N17"/>
  <c r="N21"/>
  <c r="N25"/>
  <c r="N29"/>
  <c r="N33"/>
  <c r="N37"/>
  <c r="N41"/>
  <c r="N45"/>
  <c r="N49"/>
  <c r="N53"/>
  <c r="L58"/>
  <c r="N58"/>
  <c r="L66"/>
  <c r="N66"/>
  <c r="L74"/>
  <c r="N74"/>
  <c r="L82"/>
  <c r="N82"/>
  <c r="L90"/>
  <c r="N90"/>
  <c r="L98"/>
  <c r="N98"/>
  <c r="L106"/>
  <c r="N106"/>
  <c r="L114"/>
  <c r="N114"/>
  <c r="L122"/>
  <c r="N122"/>
  <c r="L130"/>
  <c r="N130"/>
  <c r="L138"/>
  <c r="N138"/>
  <c r="L146"/>
  <c r="N146"/>
  <c r="L60"/>
  <c r="N60"/>
  <c r="L68"/>
  <c r="N68"/>
  <c r="L76"/>
  <c r="N76"/>
  <c r="L84"/>
  <c r="N84"/>
  <c r="L92"/>
  <c r="N92"/>
  <c r="L100"/>
  <c r="N100"/>
  <c r="L108"/>
  <c r="N108"/>
  <c r="L116"/>
  <c r="N116"/>
  <c r="L124"/>
  <c r="N124"/>
  <c r="L132"/>
  <c r="N132"/>
  <c r="L140"/>
  <c r="N140"/>
  <c r="L148"/>
  <c r="N148"/>
  <c r="L14"/>
  <c r="N14"/>
  <c r="L20"/>
  <c r="N20"/>
  <c r="L24"/>
  <c r="N24"/>
  <c r="L28"/>
  <c r="N28"/>
  <c r="L32"/>
  <c r="N32"/>
  <c r="L34"/>
  <c r="N34"/>
  <c r="L36"/>
  <c r="N36"/>
  <c r="L38"/>
  <c r="N38"/>
  <c r="L42"/>
  <c r="N42"/>
  <c r="L46"/>
  <c r="N46"/>
  <c r="L50"/>
  <c r="N50"/>
  <c r="L54"/>
  <c r="N54"/>
  <c r="M9"/>
  <c r="M155"/>
  <c r="L16"/>
  <c r="N16"/>
  <c r="L18"/>
  <c r="N18"/>
  <c r="L22"/>
  <c r="N22"/>
  <c r="L26"/>
  <c r="N26"/>
  <c r="L30"/>
  <c r="N30"/>
  <c r="L40"/>
  <c r="N40"/>
  <c r="L44"/>
  <c r="N44"/>
  <c r="L48"/>
  <c r="N48"/>
  <c r="L52"/>
  <c r="N52"/>
  <c r="L155"/>
  <c r="N9"/>
  <c r="N155"/>
</calcChain>
</file>

<file path=xl/sharedStrings.xml><?xml version="1.0" encoding="utf-8"?>
<sst xmlns="http://schemas.openxmlformats.org/spreadsheetml/2006/main" count="567" uniqueCount="418">
  <si>
    <t>INVESTIGATII PARACLINICE</t>
  </si>
  <si>
    <t>31.03.2017-CONTRACTARE</t>
  </si>
  <si>
    <t>NR. CRT</t>
  </si>
  <si>
    <t xml:space="preserve">NR. CONTR </t>
  </si>
  <si>
    <t>TIP</t>
  </si>
  <si>
    <t>CUI</t>
  </si>
  <si>
    <t>DENUMIRE FURNIZOR</t>
  </si>
  <si>
    <t>TRIMESTRUL I 2017</t>
  </si>
  <si>
    <t>APRILIE-DECEMBRIE 2017</t>
  </si>
  <si>
    <t>TOTAL AN 2017</t>
  </si>
  <si>
    <t>LABORATOR SI ANATOMIE PATOLOGICA</t>
  </si>
  <si>
    <t xml:space="preserve">RADIOLOGIE </t>
  </si>
  <si>
    <t>TOTAL</t>
  </si>
  <si>
    <t>P0002</t>
  </si>
  <si>
    <t>L+R</t>
  </si>
  <si>
    <t>12529480</t>
  </si>
  <si>
    <t>SCM POLI-MED APACA</t>
  </si>
  <si>
    <t>P0006</t>
  </si>
  <si>
    <t>SC HIPOCRAT 2000 SRL</t>
  </si>
  <si>
    <t>P0007</t>
  </si>
  <si>
    <t xml:space="preserve">L </t>
  </si>
  <si>
    <t>4597565</t>
  </si>
  <si>
    <t>SC IOROVI MEDICA IMPEX SRL</t>
  </si>
  <si>
    <t>P0013</t>
  </si>
  <si>
    <t>Institutul National de Geriatrie şi Gerontologie Ana Aslan</t>
  </si>
  <si>
    <t>P0018</t>
  </si>
  <si>
    <t>R</t>
  </si>
  <si>
    <t>20298263</t>
  </si>
  <si>
    <t>CMI DR BALTOI SANDA</t>
  </si>
  <si>
    <t>P0027</t>
  </si>
  <si>
    <t>L</t>
  </si>
  <si>
    <t>12732298</t>
  </si>
  <si>
    <t>SC CENTRUL MEDICAL ROMAR SRL</t>
  </si>
  <si>
    <t>P0035</t>
  </si>
  <si>
    <t>6479639</t>
  </si>
  <si>
    <t>S C SYNEVO ROMANIA S R L</t>
  </si>
  <si>
    <t>P0037</t>
  </si>
  <si>
    <t>SC MED LIFE SA</t>
  </si>
  <si>
    <t>P0044</t>
  </si>
  <si>
    <t>6707206</t>
  </si>
  <si>
    <t>SC PULS MEDICA SRL</t>
  </si>
  <si>
    <t>P0046</t>
  </si>
  <si>
    <t>5821643</t>
  </si>
  <si>
    <t>SC ALFA MEDICAL SERVICES SRL</t>
  </si>
  <si>
    <t>P0059</t>
  </si>
  <si>
    <t>8757863</t>
  </si>
  <si>
    <t>MEDINST SRL</t>
  </si>
  <si>
    <t>P0062</t>
  </si>
  <si>
    <t>AP</t>
  </si>
  <si>
    <t>13828251</t>
  </si>
  <si>
    <t>INCD VICTOR BABEŞ</t>
  </si>
  <si>
    <t>P0065</t>
  </si>
  <si>
    <t>19992481</t>
  </si>
  <si>
    <t>C.M.I.  DR. OLTEANU BOGDAN STEFAN</t>
  </si>
  <si>
    <t>P0067</t>
  </si>
  <si>
    <t>12846373</t>
  </si>
  <si>
    <t>I.D.S. LABORATORIES SRL</t>
  </si>
  <si>
    <t>P0068</t>
  </si>
  <si>
    <t>6520916</t>
  </si>
  <si>
    <t>S.C. KORONA MEDCOM S.R.L.</t>
  </si>
  <si>
    <t>P0072</t>
  </si>
  <si>
    <t>SC SANADOR SRL</t>
  </si>
  <si>
    <t>P0073</t>
  </si>
  <si>
    <t>SC CRESTINA MEDICALA MUNPOSAN '94 SRL</t>
  </si>
  <si>
    <t>P0074</t>
  </si>
  <si>
    <t>12668349</t>
  </si>
  <si>
    <t>S. C. MEDICLIN  A &amp; M S.R.L.</t>
  </si>
  <si>
    <t>P0076</t>
  </si>
  <si>
    <t>13798304</t>
  </si>
  <si>
    <t>S.C. BIO TERRA MED S.R.L.</t>
  </si>
  <si>
    <t>P0081</t>
  </si>
  <si>
    <t>10716504</t>
  </si>
  <si>
    <t>SC LOTUS MED SRL</t>
  </si>
  <si>
    <t>P0082</t>
  </si>
  <si>
    <t>13368447</t>
  </si>
  <si>
    <t>SC MEDCENTER SRL</t>
  </si>
  <si>
    <t>P0084</t>
  </si>
  <si>
    <t>20464978</t>
  </si>
  <si>
    <t>C.M.I. DR. MOROIANU SILVIA</t>
  </si>
  <si>
    <t>P0085</t>
  </si>
  <si>
    <t>21256606</t>
  </si>
  <si>
    <t>C.M.I.DR.VIZITEU SANDA</t>
  </si>
  <si>
    <t>P0086</t>
  </si>
  <si>
    <t>14840075</t>
  </si>
  <si>
    <t>S.C. MEDICTEST S.R.L.</t>
  </si>
  <si>
    <t>P0089</t>
  </si>
  <si>
    <t>13147373</t>
  </si>
  <si>
    <t>S.C. CLINICA ROMGERMED S.R.L.</t>
  </si>
  <si>
    <t>P0090</t>
  </si>
  <si>
    <t>13348083</t>
  </si>
  <si>
    <t>S.C. ALCOS 99 S.R.L.</t>
  </si>
  <si>
    <t>P0092</t>
  </si>
  <si>
    <t>20222141</t>
  </si>
  <si>
    <t>MOCANU IULIA</t>
  </si>
  <si>
    <t>P0094</t>
  </si>
  <si>
    <t>9656840</t>
  </si>
  <si>
    <t>CENTRUL MEDICAL POLIMED SRL</t>
  </si>
  <si>
    <t>P0096</t>
  </si>
  <si>
    <t>14721295</t>
  </si>
  <si>
    <t>SC DIAMED CENTER SRL</t>
  </si>
  <si>
    <t>P0098</t>
  </si>
  <si>
    <t>SP.COLTEA</t>
  </si>
  <si>
    <t>P0099</t>
  </si>
  <si>
    <t>14533534</t>
  </si>
  <si>
    <t>SC LOTUS MEDICA 2002 SRL</t>
  </si>
  <si>
    <t>P0101</t>
  </si>
  <si>
    <t>15231569</t>
  </si>
  <si>
    <t>S.C.M. PAJURA</t>
  </si>
  <si>
    <t>P0102</t>
  </si>
  <si>
    <t>1561729</t>
  </si>
  <si>
    <t>SC CENTRUL MEDICAL SIMONA SRL</t>
  </si>
  <si>
    <t>P0107</t>
  </si>
  <si>
    <t>20562364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</si>
  <si>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</si>
  <si>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</si>
  <si>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</si>
  <si>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</si>
  <si>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</si>
  <si>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</si>
  <si>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</si>
  <si>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</si>
  <si>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</si>
  <si>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9205492</t>
  </si>
  <si>
    <t>SC HIPERDIA SA</t>
  </si>
  <si>
    <t>P0116</t>
  </si>
  <si>
    <t>15647570</t>
  </si>
  <si>
    <t>S.C. CENTRUL MEDICAL MEDICLAB S.R.L.</t>
  </si>
  <si>
    <t>P0117</t>
  </si>
  <si>
    <t>15022953</t>
  </si>
  <si>
    <t>S.C. NICOLE CDTM S.R.L.</t>
  </si>
  <si>
    <t>P0118</t>
  </si>
  <si>
    <t>9738541</t>
  </si>
  <si>
    <t>SC CENTRUL MEDICAL SF. ALEXANDRU SRL</t>
  </si>
  <si>
    <t>P0119</t>
  </si>
  <si>
    <t>20909448</t>
  </si>
  <si>
    <t>C.M.I DR. CRAINIC MARIA</t>
  </si>
  <si>
    <t>P0121</t>
  </si>
  <si>
    <t>13468330</t>
  </si>
  <si>
    <t>S.C. CLINICA LIL MED S.R.L.</t>
  </si>
  <si>
    <t>P0122</t>
  </si>
  <si>
    <t>15334092</t>
  </si>
  <si>
    <t>SC MEDICOR INTERNATIONAL SRL</t>
  </si>
  <si>
    <t>P0123</t>
  </si>
  <si>
    <t>16350029</t>
  </si>
  <si>
    <t>S.C. AUSTROMED CLINIC S.R.L.</t>
  </si>
  <si>
    <t>P0124</t>
  </si>
  <si>
    <t>15704438</t>
  </si>
  <si>
    <t>CENTRUL MEDICAL MATEI BASARAB S.R.L.</t>
  </si>
  <si>
    <t>P0125</t>
  </si>
  <si>
    <t>16020861</t>
  </si>
  <si>
    <t>S.C. VALCRI MEDICAL S.R.L.</t>
  </si>
  <si>
    <t>P0127</t>
  </si>
  <si>
    <t>SC CENTRUL MEDICAL UNIREA SRL</t>
  </si>
  <si>
    <t>P0128</t>
  </si>
  <si>
    <t>15016900</t>
  </si>
  <si>
    <t>S.C ENDOCENTER MEDICINA INTEGRATIVA S.R.L.</t>
  </si>
  <si>
    <t>P0129</t>
  </si>
  <si>
    <t>CT23</t>
  </si>
  <si>
    <t>SC AFFIDEA ROMANIA SRL</t>
  </si>
  <si>
    <t>P0132</t>
  </si>
  <si>
    <t>11970518</t>
  </si>
  <si>
    <t>SC CENTRUL MEDICAL DELFINULUI SRL</t>
  </si>
  <si>
    <t>P0136</t>
  </si>
  <si>
    <t>16896072</t>
  </si>
  <si>
    <t>S.C. HUMANITAS MEDICAL S.R.L.</t>
  </si>
  <si>
    <t>P0138</t>
  </si>
  <si>
    <t>SC BINAFARM SRL</t>
  </si>
  <si>
    <t>P0139</t>
  </si>
  <si>
    <t>17135819</t>
  </si>
  <si>
    <t>CLINICA LIFE- MED S.R.L.</t>
  </si>
  <si>
    <t>P0141</t>
  </si>
  <si>
    <t>20420092</t>
  </si>
  <si>
    <t>C.M.I. DR. TARMUREAN CRISTINA</t>
  </si>
  <si>
    <t>P0143</t>
  </si>
  <si>
    <t>15680380</t>
  </si>
  <si>
    <t>S.C. CRIS MEDICAL S.R.L.</t>
  </si>
  <si>
    <t>P0147</t>
  </si>
  <si>
    <t>21325110</t>
  </si>
  <si>
    <t>C.M.I. DR. STOICA MARIANA</t>
  </si>
  <si>
    <t>P0151</t>
  </si>
  <si>
    <t>18107299</t>
  </si>
  <si>
    <t>S.C. ADMEDICA INVEST S.R.L.</t>
  </si>
  <si>
    <t>P0153</t>
  </si>
  <si>
    <t>17656582</t>
  </si>
  <si>
    <t>S.C. LABORATOARELE SYNLAB S.R.L.</t>
  </si>
  <si>
    <t>P0154</t>
  </si>
  <si>
    <t>11963146</t>
  </si>
  <si>
    <t>SC CLINICA SANTE SRL</t>
  </si>
  <si>
    <t>P0155</t>
  </si>
  <si>
    <t>17473917</t>
  </si>
  <si>
    <t>SC LABORETICA SRL</t>
  </si>
  <si>
    <t>P0161</t>
  </si>
  <si>
    <t>8495410</t>
  </si>
  <si>
    <t>S.C. MED EXPERT S.R.L.</t>
  </si>
  <si>
    <t>P0162</t>
  </si>
  <si>
    <t>16465800</t>
  </si>
  <si>
    <t>S.C. CENTRUL DE DIAGNOSTIC MEDIRA S.R.L.</t>
  </si>
  <si>
    <t>P0164</t>
  </si>
  <si>
    <t>18388305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</si>
  <si>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</si>
  <si>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</si>
  <si>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</si>
  <si>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</si>
  <si>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</si>
  <si>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</si>
  <si>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14856470</t>
  </si>
  <si>
    <t>CENTRUL MEDICAL HUMANITAS S.R.L.</t>
  </si>
  <si>
    <t>P0173</t>
  </si>
  <si>
    <t>20878163</t>
  </si>
  <si>
    <t>ISTRATESCU HORIA</t>
  </si>
  <si>
    <t>P0176</t>
  </si>
  <si>
    <t>SPITALUL CLINIC DE URGENTA PENTRU COPII "M.S.CURIE"</t>
  </si>
  <si>
    <t>P0178</t>
  </si>
  <si>
    <t>14216676</t>
  </si>
  <si>
    <t>FUNDATIA RENASTEREA PENTRU EDUCATIE, SANATATE SI CULTURA</t>
  </si>
  <si>
    <t>P0180</t>
  </si>
  <si>
    <t>14348421</t>
  </si>
  <si>
    <t>SC SAN MED 2001 SRL</t>
  </si>
  <si>
    <t>P0181</t>
  </si>
  <si>
    <t>20061967</t>
  </si>
  <si>
    <t>TOTAL RADIOLOGY SRL</t>
  </si>
  <si>
    <t>P0182</t>
  </si>
  <si>
    <t>22962146</t>
  </si>
  <si>
    <t>S.C. CENTRUL MEDICAL APOLO-LABORATOR S.R.L.</t>
  </si>
  <si>
    <t>P0186</t>
  </si>
  <si>
    <t>19166226</t>
  </si>
  <si>
    <t>MICROMED CLINIC</t>
  </si>
  <si>
    <t>P0189</t>
  </si>
  <si>
    <t>21696895</t>
  </si>
  <si>
    <t>CENTRUL MEDICAL PANDURI SRL</t>
  </si>
  <si>
    <t>P0191</t>
  </si>
  <si>
    <t>SC CENTRUL MEDICAL SĂNĂTATEA TA SRL</t>
  </si>
  <si>
    <t>P0194</t>
  </si>
  <si>
    <t>18151880</t>
  </si>
  <si>
    <t>EUROSANITY SRL</t>
  </si>
  <si>
    <t>P0195</t>
  </si>
  <si>
    <t>SC CMDTA DR OVIDIU CHIRIAC</t>
  </si>
  <si>
    <t>P0204</t>
  </si>
  <si>
    <t>18617026</t>
  </si>
  <si>
    <t>ODELGA OPERATOR SRL</t>
  </si>
  <si>
    <t>P0206</t>
  </si>
  <si>
    <t>19144481</t>
  </si>
  <si>
    <t>MILENIUM DIAGNOSTIC</t>
  </si>
  <si>
    <t>P0207</t>
  </si>
  <si>
    <t>24028980</t>
  </si>
  <si>
    <t>GHENCEA MEDICAL CENTER SRL</t>
  </si>
  <si>
    <t>P0208</t>
  </si>
  <si>
    <t>24228309</t>
  </si>
  <si>
    <t>CENTRUL MEDICAL AIDE-SANTE SRL</t>
  </si>
  <si>
    <t>P0211</t>
  </si>
  <si>
    <t>24866218</t>
  </si>
  <si>
    <t>S.C. LABORATOR PRIVAT IANCULUI SRL</t>
  </si>
  <si>
    <t>P0213</t>
  </si>
  <si>
    <t>24610227</t>
  </si>
  <si>
    <t>SC DISCOVERY CLINIC SRL</t>
  </si>
  <si>
    <t>P0217</t>
  </si>
  <si>
    <t>18073846</t>
  </si>
  <si>
    <t>S.C. ROMAR DIAGNOSTIC CENTER S.R.L.</t>
  </si>
  <si>
    <t>P0218</t>
  </si>
  <si>
    <t>TINOS CLINIC SRL</t>
  </si>
  <si>
    <t>P0219</t>
  </si>
  <si>
    <t>22743014</t>
  </si>
  <si>
    <t>DOMINA SANA S.R.L.</t>
  </si>
  <si>
    <t>P0225</t>
  </si>
  <si>
    <t>22283803</t>
  </si>
  <si>
    <t>MEDICAL PRESTIGE SRL</t>
  </si>
  <si>
    <t>P0227</t>
  </si>
  <si>
    <t>25693115</t>
  </si>
  <si>
    <t>SC CMI dr.IACOBESCU ANCA SRL</t>
  </si>
  <si>
    <t>P0229</t>
  </si>
  <si>
    <t>14823260</t>
  </si>
  <si>
    <t>SC" TOTAL DIAGNOSTIC " SRL</t>
  </si>
  <si>
    <t>P0230</t>
  </si>
  <si>
    <t>4504140</t>
  </si>
  <si>
    <t>SC BIO MEDICA INTERNATIONAL SRL</t>
  </si>
  <si>
    <t>P0231</t>
  </si>
  <si>
    <t>SC MEDICOVER SRL</t>
  </si>
  <si>
    <t>P0234</t>
  </si>
  <si>
    <t>26376557</t>
  </si>
  <si>
    <t>SC MEDIC LINE BUSINESS HEALTH SRL</t>
  </si>
  <si>
    <t>P0236</t>
  </si>
  <si>
    <t>26334292</t>
  </si>
  <si>
    <t>SC ANIMA SPECIALITY MEDICAL SERVICES SRL</t>
  </si>
  <si>
    <t>P0238</t>
  </si>
  <si>
    <t>13478334</t>
  </si>
  <si>
    <t>SC NICOMED SRL</t>
  </si>
  <si>
    <t>P0241</t>
  </si>
  <si>
    <t>10019809</t>
  </si>
  <si>
    <t>SC MEDSANA BUCHAREST MEDICAL CENTER SRL</t>
  </si>
  <si>
    <t>P0242</t>
  </si>
  <si>
    <t>27049120</t>
  </si>
  <si>
    <t>SC MATE-FIN MEDICAL SRL</t>
  </si>
  <si>
    <t>P0244</t>
  </si>
  <si>
    <t>26962777</t>
  </si>
  <si>
    <t>MUNOR CRIS MEDICA S.R.L.</t>
  </si>
  <si>
    <t>P0246</t>
  </si>
  <si>
    <t>27991452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</si>
  <si>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</si>
  <si>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</si>
  <si>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</si>
  <si>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</si>
  <si>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</si>
  <si>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</si>
  <si>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28525396</t>
  </si>
  <si>
    <t>SC EGO TEST LAB SRL</t>
  </si>
  <si>
    <t>P0251</t>
  </si>
  <si>
    <t>30367069</t>
  </si>
  <si>
    <t>CLINICA MICOMI SRL</t>
  </si>
  <si>
    <t>P0252</t>
  </si>
  <si>
    <t>30183996</t>
  </si>
  <si>
    <t>SC MEDIC ART LAB SRL</t>
  </si>
  <si>
    <t>P0253</t>
  </si>
  <si>
    <t>16927632</t>
  </si>
  <si>
    <t>BIOCLINICA SRL</t>
  </si>
  <si>
    <t>P0254</t>
  </si>
  <si>
    <t>MEDICOVER HOSPITAL SRL</t>
  </si>
  <si>
    <t>P0256</t>
  </si>
  <si>
    <t>CM POLICLINICO DI MONZA SRL</t>
  </si>
  <si>
    <t>P0257</t>
  </si>
  <si>
    <t>30096466</t>
  </si>
  <si>
    <t>EUREKA SRL</t>
  </si>
  <si>
    <t>P0258</t>
  </si>
  <si>
    <t>28472640</t>
  </si>
  <si>
    <t>CDT PROVITA SRL</t>
  </si>
  <si>
    <t>P0259</t>
  </si>
  <si>
    <t>DELTA HEALTH CARE SRL</t>
  </si>
  <si>
    <t>P0260</t>
  </si>
  <si>
    <t>22784723</t>
  </si>
  <si>
    <t>APT MEDICA SRL</t>
  </si>
  <si>
    <t>P0261</t>
  </si>
  <si>
    <t>FUNDATIA VICTOR BABES</t>
  </si>
  <si>
    <t>P0262</t>
  </si>
  <si>
    <t>24813760</t>
  </si>
  <si>
    <t>HEALTH SERVICES COMPANY SRL</t>
  </si>
  <si>
    <t>P0263</t>
  </si>
  <si>
    <t>24664944</t>
  </si>
  <si>
    <t>ST.LUKAS SRL</t>
  </si>
  <si>
    <t>P0264</t>
  </si>
  <si>
    <t>31067060</t>
  </si>
  <si>
    <t>SC C.M.I. MARINESCU DANA SRL</t>
  </si>
  <si>
    <t>P0265</t>
  </si>
  <si>
    <t>31198901</t>
  </si>
  <si>
    <t>SC TOTAL MEDICAL OZONE SRL</t>
  </si>
  <si>
    <t>P0267</t>
  </si>
  <si>
    <t>32452586</t>
  </si>
  <si>
    <t>SC MEDICAL DAY SRL</t>
  </si>
  <si>
    <t>P0268</t>
  </si>
  <si>
    <t>Sp.Cl. N.MALAXA</t>
  </si>
  <si>
    <t>P0269</t>
  </si>
  <si>
    <t>32393048</t>
  </si>
  <si>
    <t>ZOSTALAB SRL</t>
  </si>
  <si>
    <t>P0270</t>
  </si>
  <si>
    <t>SP.N.ROBANESCU</t>
  </si>
  <si>
    <t>P0271</t>
  </si>
  <si>
    <t>25146894</t>
  </si>
  <si>
    <t>BIOTECH SRL</t>
  </si>
  <si>
    <t>P0272</t>
  </si>
  <si>
    <t>29410963</t>
  </si>
  <si>
    <t>SC MARY - CRIS MED SRL</t>
  </si>
  <si>
    <t>P0274</t>
  </si>
  <si>
    <t>15326120</t>
  </si>
  <si>
    <t>SC MEDICAL EXPERT CLINIC SRL</t>
  </si>
  <si>
    <t>P0275</t>
  </si>
  <si>
    <t>31128000</t>
  </si>
  <si>
    <t>ONCO TEAM DIAGNOSTIC SRL</t>
  </si>
  <si>
    <t>P0276</t>
  </si>
  <si>
    <t>BAUMAN CONSTRUCT SRL</t>
  </si>
  <si>
    <t>P0277</t>
  </si>
  <si>
    <t>SC MNT HEALTHCARE EUROPE SRL</t>
  </si>
  <si>
    <t>P0278</t>
  </si>
  <si>
    <t>32188930</t>
  </si>
  <si>
    <t>SC CM MH SRL</t>
  </si>
  <si>
    <t>P0280</t>
  </si>
  <si>
    <t>17704981</t>
  </si>
  <si>
    <t>SC BROTAC LABOR FARM SRL</t>
  </si>
  <si>
    <t>P0281</t>
  </si>
  <si>
    <t>SP.PANTELIMON</t>
  </si>
  <si>
    <t>P0282</t>
  </si>
  <si>
    <t>T01</t>
  </si>
  <si>
    <t>SP.CF 2</t>
  </si>
  <si>
    <t>P0283</t>
  </si>
  <si>
    <t>33239226</t>
  </si>
  <si>
    <t>SC ACT MEDICA  SRL</t>
  </si>
  <si>
    <t>P0285</t>
  </si>
  <si>
    <t>17124984</t>
  </si>
  <si>
    <t>SC PERSONAL GENETICS SRL</t>
  </si>
  <si>
    <t>P0286</t>
  </si>
  <si>
    <t>453427</t>
  </si>
  <si>
    <t>SC ELDA IMPEX SRL</t>
  </si>
  <si>
    <t>P0287</t>
  </si>
  <si>
    <t>SPITALUL CLINIC DE URGENTA SF.IOAN</t>
  </si>
  <si>
    <t>P0288</t>
  </si>
  <si>
    <t>32506619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</si>
  <si>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</si>
  <si>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</si>
  <si>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</si>
  <si>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</si>
  <si>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</si>
  <si>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</si>
  <si>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</si>
  <si>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</si>
  <si>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</si>
  <si>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</si>
  <si>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</si>
  <si>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</si>
  <si>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</si>
  <si>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</si>
  <si>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</si>
  <si>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</si>
  <si>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</si>
  <si>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</si>
  <si>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</si>
  <si>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</si>
  <si>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</si>
  <si>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</si>
  <si>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</si>
  <si>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TOTAL CONTRACTE PARACLINIC PRELUNGITE CU 31.03.2017</t>
  </si>
  <si>
    <t>APRILIE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</si>
</sst>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7" applyFont="1" applyFill="1"/>
    <xf numFmtId="0" fontId="3" fillId="0" borderId="0" xfId="27" applyFont="1" applyFill="1"/>
    <xf numFmtId="0" fontId="2" fillId="0" borderId="0" xfId="27" applyFont="1" applyFill="1" applyAlignment="1">
      <alignment horizontal="center"/>
    </xf>
    <xf numFmtId="0" fontId="2" fillId="0" borderId="0" xfId="42" applyFont="1" applyFill="1" applyBorder="1"/>
    <xf numFmtId="0" fontId="4" fillId="0" borderId="1" xfId="27" applyFont="1" applyFill="1" applyBorder="1" applyAlignment="1"/>
    <xf numFmtId="0" fontId="4" fillId="0" borderId="2" xfId="27" applyFont="1" applyFill="1" applyBorder="1" applyAlignment="1"/>
    <xf numFmtId="0" fontId="5" fillId="0" borderId="0" xfId="27" applyFont="1" applyFill="1"/>
    <xf numFmtId="0" fontId="2" fillId="0" borderId="0" xfId="32" applyFont="1" applyFill="1"/>
    <xf numFmtId="0" fontId="4" fillId="0" borderId="0" xfId="27" applyFont="1" applyFill="1" applyAlignment="1">
      <alignment horizontal="center"/>
    </xf>
    <xf numFmtId="0" fontId="5" fillId="0" borderId="3" xfId="27" applyFont="1" applyFill="1" applyBorder="1" applyAlignment="1">
      <alignment wrapText="1"/>
    </xf>
    <xf numFmtId="0" fontId="5" fillId="0" borderId="0" xfId="27" applyFont="1" applyFill="1" applyAlignment="1">
      <alignment wrapText="1"/>
    </xf>
    <xf numFmtId="164" fontId="3" fillId="0" borderId="3" xfId="1" applyNumberFormat="1" applyFont="1" applyFill="1" applyBorder="1" applyAlignment="1"/>
    <xf numFmtId="43" fontId="6" fillId="0" borderId="3" xfId="1" applyFont="1" applyFill="1" applyBorder="1" applyAlignment="1">
      <alignment horizontal="center" wrapText="1"/>
    </xf>
    <xf numFmtId="43" fontId="6" fillId="0" borderId="3" xfId="1" applyFont="1" applyFill="1" applyBorder="1" applyAlignment="1">
      <alignment horizontal="left" wrapText="1"/>
    </xf>
    <xf numFmtId="0" fontId="6" fillId="0" borderId="3" xfId="27" applyFont="1" applyFill="1" applyBorder="1"/>
    <xf numFmtId="43" fontId="6" fillId="0" borderId="3" xfId="1" applyFont="1" applyFill="1" applyBorder="1"/>
    <xf numFmtId="43" fontId="6" fillId="0" borderId="3" xfId="27" applyNumberFormat="1" applyFont="1" applyFill="1" applyBorder="1"/>
    <xf numFmtId="43" fontId="6" fillId="0" borderId="3" xfId="1" applyFont="1" applyFill="1" applyBorder="1" applyAlignment="1">
      <alignment wrapText="1"/>
    </xf>
    <xf numFmtId="43" fontId="6" fillId="0" borderId="3" xfId="1" applyFont="1" applyFill="1" applyBorder="1" applyAlignment="1">
      <alignment horizontal="center"/>
    </xf>
    <xf numFmtId="43" fontId="6" fillId="0" borderId="3" xfId="10" applyFont="1" applyFill="1" applyBorder="1" applyAlignment="1">
      <alignment horizontal="center" wrapText="1"/>
    </xf>
    <xf numFmtId="43" fontId="6" fillId="0" borderId="3" xfId="1" applyFont="1" applyFill="1" applyBorder="1" applyAlignment="1">
      <alignment horizontal="left"/>
    </xf>
    <xf numFmtId="0" fontId="7" fillId="0" borderId="3" xfId="43" applyFont="1" applyFill="1" applyBorder="1" applyAlignment="1">
      <alignment horizontal="center"/>
    </xf>
    <xf numFmtId="43" fontId="6" fillId="0" borderId="3" xfId="10" applyFont="1" applyFill="1" applyBorder="1" applyAlignment="1">
      <alignment horizontal="center"/>
    </xf>
    <xf numFmtId="0" fontId="6" fillId="0" borderId="3" xfId="43" applyFont="1" applyFill="1" applyBorder="1" applyAlignment="1">
      <alignment horizontal="center" wrapText="1"/>
    </xf>
    <xf numFmtId="0" fontId="6" fillId="0" borderId="3" xfId="31" applyFont="1" applyFill="1" applyBorder="1" applyAlignment="1">
      <alignment wrapText="1"/>
    </xf>
    <xf numFmtId="0" fontId="6" fillId="0" borderId="0" xfId="27" applyFont="1" applyFill="1" applyAlignment="1">
      <alignment wrapText="1"/>
    </xf>
    <xf numFmtId="43" fontId="3" fillId="0" borderId="3" xfId="1" applyFont="1" applyFill="1" applyBorder="1" applyAlignment="1">
      <alignment horizontal="center" wrapText="1"/>
    </xf>
    <xf numFmtId="0" fontId="4" fillId="0" borderId="3" xfId="27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 wrapText="1"/>
    </xf>
    <xf numFmtId="0" fontId="3" fillId="0" borderId="3" xfId="27" applyFont="1" applyFill="1" applyBorder="1" applyAlignment="1">
      <alignment wrapText="1"/>
    </xf>
    <xf numFmtId="0" fontId="3" fillId="0" borderId="3" xfId="27" applyFont="1" applyFill="1" applyBorder="1" applyAlignment="1">
      <alignment horizontal="center" wrapText="1"/>
    </xf>
  </cellXfs>
  <cellStyles count="56">
    <cellStyle name="Comma 10" xfId="2"/>
    <cellStyle name="Comma 10 2" xfId="3"/>
    <cellStyle name="Comma 11" xfId="4"/>
    <cellStyle name="Comma 12" xfId="5"/>
    <cellStyle name="Comma 12 2" xfId="6"/>
    <cellStyle name="Comma 13" xfId="7"/>
    <cellStyle name="Comma 2" xfId="8"/>
    <cellStyle name="Comma 2 2" xfId="9"/>
    <cellStyle name="Comma 2 3" xfId="10"/>
    <cellStyle name="Comma 2 6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8 2" xfId="18"/>
    <cellStyle name="Comma 9" xfId="19"/>
    <cellStyle name="Normal" xfId="0" builtinId="0"/>
    <cellStyle name="Normal 10" xfId="20"/>
    <cellStyle name="Normal 10 2" xfId="21"/>
    <cellStyle name="Normal 11" xfId="22"/>
    <cellStyle name="Normal 11 2" xfId="23"/>
    <cellStyle name="Normal 11 3" xfId="24"/>
    <cellStyle name="Normal 12" xfId="25"/>
    <cellStyle name="Normal 2" xfId="26"/>
    <cellStyle name="Normal 2 2" xfId="27"/>
    <cellStyle name="Normal 2 2 2" xfId="28"/>
    <cellStyle name="Normal 2 2 3" xfId="29"/>
    <cellStyle name="Normal 2 3" xfId="30"/>
    <cellStyle name="Normal 3" xfId="31"/>
    <cellStyle name="Normal 4" xfId="32"/>
    <cellStyle name="Normal 4 2" xfId="33"/>
    <cellStyle name="Normal 5" xfId="34"/>
    <cellStyle name="Normal 6" xfId="35"/>
    <cellStyle name="Normal 6 2" xfId="36"/>
    <cellStyle name="Normal 7" xfId="37"/>
    <cellStyle name="Normal 8" xfId="38"/>
    <cellStyle name="Normal 8 2" xfId="39"/>
    <cellStyle name="Normal 8 3" xfId="40"/>
    <cellStyle name="Normal 9" xfId="41"/>
    <cellStyle name="Normal_PLAFON RAPORTAT TRIM.II,III 2004" xfId="42"/>
    <cellStyle name="Normal_PLAFON RAPORTAT TRIM.II,III 2004 2 2" xfId="43"/>
    <cellStyle name="Percent 10" xfId="44"/>
    <cellStyle name="Percent 11" xfId="45"/>
    <cellStyle name="Percent 12" xfId="46"/>
    <cellStyle name="Percent 13" xfId="47"/>
    <cellStyle name="Percent 2" xfId="48"/>
    <cellStyle name="Percent 3" xfId="49"/>
    <cellStyle name="Percent 4" xfId="50"/>
    <cellStyle name="Percent 5" xfId="51"/>
    <cellStyle name="Percent 6" xfId="52"/>
    <cellStyle name="Percent 7" xfId="53"/>
    <cellStyle name="Percent 8" xfId="54"/>
    <cellStyle name="Percent 9" xfId="55"/>
    <cellStyle name="Virgulă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Q155"/>
  <sheetViews>
    <sheetView tabSelected="1" topLeftCell="I1" workbookViewId="0">
      <pane ySplit="8" topLeftCell="A144" activePane="bottomLeft" state="frozen"/>
      <selection activeCell="O13" sqref="O13"/>
      <selection pane="bottomLeft" activeCell="O9" sqref="O9:P152"/>
    </sheetView>
  </sheetViews>
  <sheetFormatPr defaultRowHeight="12.75"/>
  <cols>
    <col min="1" max="1" width="9.7109375" style="1" bestFit="1" customWidth="1"/>
    <col min="2" max="2" width="11" style="1" customWidth="1"/>
    <col min="3" max="3" width="7" style="1" customWidth="1"/>
    <col min="4" max="4" width="11.5703125" style="1" customWidth="1"/>
    <col min="5" max="5" width="37.28515625" style="3" customWidth="1"/>
    <col min="6" max="6" width="17.5703125" style="1" customWidth="1"/>
    <col min="7" max="7" width="19.7109375" style="1" customWidth="1"/>
    <col min="8" max="8" width="18.85546875" style="1" customWidth="1"/>
    <col min="9" max="9" width="17.5703125" style="1" customWidth="1"/>
    <col min="10" max="10" width="17.5703125" style="1" bestFit="1" customWidth="1"/>
    <col min="11" max="12" width="18.85546875" style="1" bestFit="1" customWidth="1"/>
    <col min="13" max="13" width="17.5703125" style="1" bestFit="1" customWidth="1"/>
    <col min="14" max="14" width="18.85546875" style="1" bestFit="1" customWidth="1"/>
    <col min="15" max="15" width="17.140625" style="1" bestFit="1" customWidth="1"/>
    <col min="16" max="16" width="16.140625" style="1" customWidth="1"/>
    <col min="17" max="17" width="17.140625" style="1" bestFit="1" customWidth="1"/>
    <col min="18" max="16384" width="9.140625" style="1"/>
  </cols>
  <sheetData>
    <row r="3" spans="1:17" ht="15.75">
      <c r="B3" s="2" t="s">
        <v>0</v>
      </c>
    </row>
    <row r="4" spans="1:17" ht="15">
      <c r="B4" s="4" t="s">
        <v>1</v>
      </c>
      <c r="C4" s="5"/>
      <c r="D4" s="6"/>
    </row>
    <row r="5" spans="1:17">
      <c r="B5" s="7"/>
    </row>
    <row r="6" spans="1:17">
      <c r="B6" s="8"/>
    </row>
    <row r="7" spans="1:17" s="9" customFormat="1" ht="15">
      <c r="A7" s="30" t="s">
        <v>2</v>
      </c>
      <c r="B7" s="30" t="s">
        <v>3</v>
      </c>
      <c r="C7" s="30" t="s">
        <v>4</v>
      </c>
      <c r="D7" s="31" t="s">
        <v>5</v>
      </c>
      <c r="E7" s="31" t="s">
        <v>6</v>
      </c>
      <c r="F7" s="28" t="s">
        <v>7</v>
      </c>
      <c r="G7" s="28"/>
      <c r="H7" s="28"/>
      <c r="I7" s="28" t="s">
        <v>8</v>
      </c>
      <c r="J7" s="28"/>
      <c r="K7" s="28"/>
      <c r="L7" s="28" t="s">
        <v>9</v>
      </c>
      <c r="M7" s="28"/>
      <c r="N7" s="28"/>
      <c r="O7" s="28" t="s">
        <v>417</v>
      </c>
      <c r="P7" s="28"/>
      <c r="Q7" s="28"/>
    </row>
    <row r="8" spans="1:17" s="11" customFormat="1" ht="39" customHeight="1">
      <c r="A8" s="30"/>
      <c r="B8" s="30"/>
      <c r="C8" s="30"/>
      <c r="D8" s="31"/>
      <c r="E8" s="31"/>
      <c r="F8" s="10" t="s">
        <v>10</v>
      </c>
      <c r="G8" s="10" t="s">
        <v>11</v>
      </c>
      <c r="H8" s="10" t="s">
        <v>12</v>
      </c>
      <c r="I8" s="10" t="s">
        <v>10</v>
      </c>
      <c r="J8" s="10" t="s">
        <v>11</v>
      </c>
      <c r="K8" s="10" t="s">
        <v>12</v>
      </c>
      <c r="L8" s="10" t="s">
        <v>10</v>
      </c>
      <c r="M8" s="10" t="s">
        <v>11</v>
      </c>
      <c r="N8" s="10" t="s">
        <v>12</v>
      </c>
      <c r="O8" s="10" t="s">
        <v>10</v>
      </c>
      <c r="P8" s="10" t="s">
        <v>11</v>
      </c>
      <c r="Q8" s="10" t="s">
        <v>12</v>
      </c>
    </row>
    <row r="9" spans="1:17" ht="30.75" customHeight="1">
      <c r="A9" s="12">
        <v>1</v>
      </c>
      <c r="B9" s="13" t="s">
        <v>13</v>
      </c>
      <c r="C9" s="14" t="s">
        <v>14</v>
      </c>
      <c r="D9" s="15" t="s">
        <v>15</v>
      </c>
      <c r="E9" s="13" t="s">
        <v>16</v>
      </c>
      <c r="F9" s="16">
        <v>143724.95000000001</v>
      </c>
      <c r="G9" s="16">
        <v>42808.91</v>
      </c>
      <c r="H9" s="16">
        <v>186533.86000000002</v>
      </c>
      <c r="I9" s="16">
        <v>358795.92</v>
      </c>
      <c r="J9" s="16">
        <v>121490.77</v>
      </c>
      <c r="K9" s="16">
        <f>I9+J9</f>
        <v>480286.69</v>
      </c>
      <c r="L9" s="17">
        <f>F9+I9</f>
        <v>502520.87</v>
      </c>
      <c r="M9" s="17">
        <f>G9+J9</f>
        <v>164299.68</v>
      </c>
      <c r="N9" s="17">
        <f>L9+M9</f>
        <v>666820.55000000005</v>
      </c>
      <c r="O9" s="16">
        <f>ROUND(F9/3,2)</f>
        <v>47908.32</v>
      </c>
      <c r="P9" s="16">
        <f>ROUND(G9/3,0)</f>
        <v>14270</v>
      </c>
      <c r="Q9" s="16">
        <f>O9+P9</f>
        <v>62178.32</v>
      </c>
    </row>
    <row r="10" spans="1:17" ht="15.75">
      <c r="A10" s="12">
        <v>2</v>
      </c>
      <c r="B10" s="13" t="s">
        <v>17</v>
      </c>
      <c r="C10" s="14" t="s">
        <v>14</v>
      </c>
      <c r="D10" s="15">
        <v>8272361</v>
      </c>
      <c r="E10" s="13" t="s">
        <v>18</v>
      </c>
      <c r="F10" s="16">
        <v>1096143.23</v>
      </c>
      <c r="G10" s="16">
        <v>475704.54000000004</v>
      </c>
      <c r="H10" s="16">
        <v>1571847.77</v>
      </c>
      <c r="I10" s="16">
        <v>2683671.5699999998</v>
      </c>
      <c r="J10" s="16">
        <v>1569430.64</v>
      </c>
      <c r="K10" s="16">
        <f t="shared" ref="K10:K73" si="0">I10+J10</f>
        <v>4253102.21</v>
      </c>
      <c r="L10" s="17">
        <f t="shared" ref="L10:M72" si="1">F10+I10</f>
        <v>3779814.8</v>
      </c>
      <c r="M10" s="17">
        <f t="shared" si="1"/>
        <v>2045135.18</v>
      </c>
      <c r="N10" s="17">
        <f t="shared" ref="N10:N73" si="2">L10+M10</f>
        <v>5824949.9799999995</v>
      </c>
      <c r="O10" s="16">
        <f t="shared" ref="O10:O73" si="3">ROUND(F10/3,2)</f>
        <v>365381.08</v>
      </c>
      <c r="P10" s="16">
        <f t="shared" ref="P10:P73" si="4">ROUND(G10/3,0)</f>
        <v>158568</v>
      </c>
      <c r="Q10" s="16">
        <f t="shared" ref="Q10:Q73" si="5">O10+P10</f>
        <v>523949.08</v>
      </c>
    </row>
    <row r="11" spans="1:17" ht="30.75" customHeight="1">
      <c r="A11" s="12">
        <v>3</v>
      </c>
      <c r="B11" s="13" t="s">
        <v>19</v>
      </c>
      <c r="C11" s="14" t="s">
        <v>20</v>
      </c>
      <c r="D11" s="15" t="s">
        <v>21</v>
      </c>
      <c r="E11" s="13" t="s">
        <v>22</v>
      </c>
      <c r="F11" s="16">
        <v>185028.32</v>
      </c>
      <c r="G11" s="16">
        <v>0</v>
      </c>
      <c r="H11" s="16">
        <v>185028.32</v>
      </c>
      <c r="I11" s="16">
        <v>438591.7</v>
      </c>
      <c r="J11" s="16"/>
      <c r="K11" s="16">
        <f t="shared" si="0"/>
        <v>438591.7</v>
      </c>
      <c r="L11" s="17">
        <f t="shared" si="1"/>
        <v>623620.02</v>
      </c>
      <c r="M11" s="17">
        <f t="shared" si="1"/>
        <v>0</v>
      </c>
      <c r="N11" s="17">
        <f t="shared" si="2"/>
        <v>623620.02</v>
      </c>
      <c r="O11" s="16">
        <f t="shared" si="3"/>
        <v>61676.11</v>
      </c>
      <c r="P11" s="16">
        <f t="shared" si="4"/>
        <v>0</v>
      </c>
      <c r="Q11" s="16">
        <f t="shared" si="5"/>
        <v>61676.11</v>
      </c>
    </row>
    <row r="12" spans="1:17" ht="32.25" customHeight="1">
      <c r="A12" s="12">
        <v>4</v>
      </c>
      <c r="B12" s="13" t="s">
        <v>23</v>
      </c>
      <c r="C12" s="14" t="s">
        <v>14</v>
      </c>
      <c r="D12" s="15">
        <v>4283333</v>
      </c>
      <c r="E12" s="13" t="s">
        <v>24</v>
      </c>
      <c r="F12" s="16">
        <v>84261.250000000015</v>
      </c>
      <c r="G12" s="16">
        <v>18845.400000000001</v>
      </c>
      <c r="H12" s="16">
        <v>103106.65000000002</v>
      </c>
      <c r="I12" s="16">
        <v>198838.67</v>
      </c>
      <c r="J12" s="16">
        <v>57454.16</v>
      </c>
      <c r="K12" s="16">
        <f t="shared" si="0"/>
        <v>256292.83000000002</v>
      </c>
      <c r="L12" s="17">
        <f t="shared" si="1"/>
        <v>283099.92000000004</v>
      </c>
      <c r="M12" s="17">
        <f t="shared" si="1"/>
        <v>76299.56</v>
      </c>
      <c r="N12" s="17">
        <f t="shared" si="2"/>
        <v>359399.48000000004</v>
      </c>
      <c r="O12" s="16">
        <f t="shared" si="3"/>
        <v>28087.08</v>
      </c>
      <c r="P12" s="16">
        <f t="shared" si="4"/>
        <v>6282</v>
      </c>
      <c r="Q12" s="16">
        <f t="shared" si="5"/>
        <v>34369.08</v>
      </c>
    </row>
    <row r="13" spans="1:17" ht="15.75">
      <c r="A13" s="12">
        <v>5</v>
      </c>
      <c r="B13" s="13" t="s">
        <v>25</v>
      </c>
      <c r="C13" s="14" t="s">
        <v>26</v>
      </c>
      <c r="D13" s="15" t="s">
        <v>27</v>
      </c>
      <c r="E13" s="13" t="s">
        <v>28</v>
      </c>
      <c r="F13" s="16">
        <v>0</v>
      </c>
      <c r="G13" s="16">
        <v>22761.279999999999</v>
      </c>
      <c r="H13" s="16">
        <v>22761.279999999999</v>
      </c>
      <c r="I13" s="16"/>
      <c r="J13" s="16">
        <v>43882.95</v>
      </c>
      <c r="K13" s="16">
        <f t="shared" si="0"/>
        <v>43882.95</v>
      </c>
      <c r="L13" s="17">
        <f t="shared" si="1"/>
        <v>0</v>
      </c>
      <c r="M13" s="17">
        <f t="shared" si="1"/>
        <v>66644.23</v>
      </c>
      <c r="N13" s="17">
        <f t="shared" si="2"/>
        <v>66644.23</v>
      </c>
      <c r="O13" s="16">
        <f t="shared" si="3"/>
        <v>0</v>
      </c>
      <c r="P13" s="16">
        <f t="shared" si="4"/>
        <v>7587</v>
      </c>
      <c r="Q13" s="16">
        <f t="shared" si="5"/>
        <v>7587</v>
      </c>
    </row>
    <row r="14" spans="1:17" ht="30.75">
      <c r="A14" s="12">
        <v>6</v>
      </c>
      <c r="B14" s="13" t="s">
        <v>29</v>
      </c>
      <c r="C14" s="14" t="s">
        <v>30</v>
      </c>
      <c r="D14" s="15" t="s">
        <v>31</v>
      </c>
      <c r="E14" s="13" t="s">
        <v>32</v>
      </c>
      <c r="F14" s="16">
        <v>34572.21</v>
      </c>
      <c r="G14" s="16">
        <v>0</v>
      </c>
      <c r="H14" s="16">
        <v>34572.21</v>
      </c>
      <c r="I14" s="16">
        <v>506118.03</v>
      </c>
      <c r="J14" s="16"/>
      <c r="K14" s="16">
        <f t="shared" si="0"/>
        <v>506118.03</v>
      </c>
      <c r="L14" s="17">
        <f t="shared" si="1"/>
        <v>540690.24</v>
      </c>
      <c r="M14" s="17">
        <f t="shared" si="1"/>
        <v>0</v>
      </c>
      <c r="N14" s="17">
        <f t="shared" si="2"/>
        <v>540690.24</v>
      </c>
      <c r="O14" s="16">
        <f t="shared" si="3"/>
        <v>11524.07</v>
      </c>
      <c r="P14" s="16">
        <f t="shared" si="4"/>
        <v>0</v>
      </c>
      <c r="Q14" s="16">
        <f t="shared" si="5"/>
        <v>11524.07</v>
      </c>
    </row>
    <row r="15" spans="1:17" ht="15.75">
      <c r="A15" s="12">
        <v>7</v>
      </c>
      <c r="B15" s="13" t="s">
        <v>33</v>
      </c>
      <c r="C15" s="14" t="s">
        <v>30</v>
      </c>
      <c r="D15" s="15" t="s">
        <v>34</v>
      </c>
      <c r="E15" s="13" t="s">
        <v>35</v>
      </c>
      <c r="F15" s="16">
        <v>575682.39</v>
      </c>
      <c r="G15" s="16">
        <v>0</v>
      </c>
      <c r="H15" s="16">
        <v>575682.39</v>
      </c>
      <c r="I15" s="16">
        <v>1732993.23</v>
      </c>
      <c r="J15" s="16"/>
      <c r="K15" s="16">
        <f t="shared" si="0"/>
        <v>1732993.23</v>
      </c>
      <c r="L15" s="17">
        <f t="shared" si="1"/>
        <v>2308675.62</v>
      </c>
      <c r="M15" s="17">
        <f t="shared" si="1"/>
        <v>0</v>
      </c>
      <c r="N15" s="17">
        <f t="shared" si="2"/>
        <v>2308675.62</v>
      </c>
      <c r="O15" s="16">
        <f t="shared" si="3"/>
        <v>191894.13</v>
      </c>
      <c r="P15" s="16">
        <f t="shared" si="4"/>
        <v>0</v>
      </c>
      <c r="Q15" s="16">
        <f t="shared" si="5"/>
        <v>191894.13</v>
      </c>
    </row>
    <row r="16" spans="1:17" ht="30.75" customHeight="1">
      <c r="A16" s="12">
        <v>8</v>
      </c>
      <c r="B16" s="13" t="s">
        <v>36</v>
      </c>
      <c r="C16" s="14" t="s">
        <v>14</v>
      </c>
      <c r="D16" s="15">
        <v>8422035</v>
      </c>
      <c r="E16" s="13" t="s">
        <v>37</v>
      </c>
      <c r="F16" s="16">
        <v>833242.84222222224</v>
      </c>
      <c r="G16" s="16">
        <v>758232.46</v>
      </c>
      <c r="H16" s="16">
        <v>1591475.3022222221</v>
      </c>
      <c r="I16" s="16">
        <v>2026505.02</v>
      </c>
      <c r="J16" s="16">
        <v>3166510.5700000003</v>
      </c>
      <c r="K16" s="16">
        <f t="shared" si="0"/>
        <v>5193015.59</v>
      </c>
      <c r="L16" s="17">
        <f t="shared" si="1"/>
        <v>2859747.8622222221</v>
      </c>
      <c r="M16" s="17">
        <f t="shared" si="1"/>
        <v>3924743.0300000003</v>
      </c>
      <c r="N16" s="17">
        <f t="shared" si="2"/>
        <v>6784490.8922222219</v>
      </c>
      <c r="O16" s="16">
        <f t="shared" si="3"/>
        <v>277747.61</v>
      </c>
      <c r="P16" s="16">
        <f t="shared" si="4"/>
        <v>252744</v>
      </c>
      <c r="Q16" s="16">
        <f t="shared" si="5"/>
        <v>530491.61</v>
      </c>
    </row>
    <row r="17" spans="1:17" ht="15.75">
      <c r="A17" s="12">
        <v>9</v>
      </c>
      <c r="B17" s="13" t="s">
        <v>38</v>
      </c>
      <c r="C17" s="14" t="s">
        <v>14</v>
      </c>
      <c r="D17" s="15" t="s">
        <v>39</v>
      </c>
      <c r="E17" s="13" t="s">
        <v>40</v>
      </c>
      <c r="F17" s="16">
        <v>498383.14</v>
      </c>
      <c r="G17" s="16">
        <v>117280.56</v>
      </c>
      <c r="H17" s="16">
        <v>615663.69999999995</v>
      </c>
      <c r="I17" s="16">
        <v>1193423.71</v>
      </c>
      <c r="J17" s="16">
        <v>271025.99</v>
      </c>
      <c r="K17" s="16">
        <f t="shared" si="0"/>
        <v>1464449.7</v>
      </c>
      <c r="L17" s="17">
        <f t="shared" si="1"/>
        <v>1691806.85</v>
      </c>
      <c r="M17" s="17">
        <f t="shared" si="1"/>
        <v>388306.55</v>
      </c>
      <c r="N17" s="17">
        <f t="shared" si="2"/>
        <v>2080113.4000000001</v>
      </c>
      <c r="O17" s="16">
        <f t="shared" si="3"/>
        <v>166127.71</v>
      </c>
      <c r="P17" s="16">
        <f t="shared" si="4"/>
        <v>39094</v>
      </c>
      <c r="Q17" s="16">
        <f t="shared" si="5"/>
        <v>205221.71</v>
      </c>
    </row>
    <row r="18" spans="1:17" ht="30.75">
      <c r="A18" s="12">
        <v>10</v>
      </c>
      <c r="B18" s="13" t="s">
        <v>41</v>
      </c>
      <c r="C18" s="14" t="s">
        <v>30</v>
      </c>
      <c r="D18" s="15" t="s">
        <v>42</v>
      </c>
      <c r="E18" s="13" t="s">
        <v>43</v>
      </c>
      <c r="F18" s="16">
        <v>206942.43000000002</v>
      </c>
      <c r="G18" s="16">
        <v>0</v>
      </c>
      <c r="H18" s="16">
        <v>206942.43000000002</v>
      </c>
      <c r="I18" s="16">
        <v>478436.52</v>
      </c>
      <c r="J18" s="16"/>
      <c r="K18" s="16">
        <f t="shared" si="0"/>
        <v>478436.52</v>
      </c>
      <c r="L18" s="17">
        <f t="shared" si="1"/>
        <v>685378.95000000007</v>
      </c>
      <c r="M18" s="17">
        <f t="shared" si="1"/>
        <v>0</v>
      </c>
      <c r="N18" s="17">
        <f t="shared" si="2"/>
        <v>685378.95000000007</v>
      </c>
      <c r="O18" s="16">
        <f t="shared" si="3"/>
        <v>68980.81</v>
      </c>
      <c r="P18" s="16">
        <f t="shared" si="4"/>
        <v>0</v>
      </c>
      <c r="Q18" s="16">
        <f t="shared" si="5"/>
        <v>68980.81</v>
      </c>
    </row>
    <row r="19" spans="1:17" ht="31.5" customHeight="1">
      <c r="A19" s="12">
        <v>11</v>
      </c>
      <c r="B19" s="13" t="s">
        <v>44</v>
      </c>
      <c r="C19" s="18" t="s">
        <v>26</v>
      </c>
      <c r="D19" s="15" t="s">
        <v>45</v>
      </c>
      <c r="E19" s="13" t="s">
        <v>46</v>
      </c>
      <c r="F19" s="16">
        <v>0</v>
      </c>
      <c r="G19" s="16">
        <v>409957.9593333333</v>
      </c>
      <c r="H19" s="16">
        <v>409957.9593333333</v>
      </c>
      <c r="I19" s="16"/>
      <c r="J19" s="16">
        <v>991543.67999999993</v>
      </c>
      <c r="K19" s="16">
        <f t="shared" si="0"/>
        <v>991543.67999999993</v>
      </c>
      <c r="L19" s="17">
        <f t="shared" si="1"/>
        <v>0</v>
      </c>
      <c r="M19" s="17">
        <f t="shared" si="1"/>
        <v>1401501.6393333334</v>
      </c>
      <c r="N19" s="17">
        <f t="shared" si="2"/>
        <v>1401501.6393333334</v>
      </c>
      <c r="O19" s="16">
        <f t="shared" si="3"/>
        <v>0</v>
      </c>
      <c r="P19" s="16">
        <f t="shared" si="4"/>
        <v>136653</v>
      </c>
      <c r="Q19" s="16">
        <f t="shared" si="5"/>
        <v>136653</v>
      </c>
    </row>
    <row r="20" spans="1:17" ht="31.5" customHeight="1">
      <c r="A20" s="12">
        <v>12</v>
      </c>
      <c r="B20" s="13" t="s">
        <v>47</v>
      </c>
      <c r="C20" s="14" t="s">
        <v>48</v>
      </c>
      <c r="D20" s="15" t="s">
        <v>49</v>
      </c>
      <c r="E20" s="13" t="s">
        <v>50</v>
      </c>
      <c r="F20" s="16">
        <v>182368.89</v>
      </c>
      <c r="G20" s="16">
        <v>0</v>
      </c>
      <c r="H20" s="16">
        <v>182368.89</v>
      </c>
      <c r="I20" s="16">
        <v>763160.89</v>
      </c>
      <c r="J20" s="16"/>
      <c r="K20" s="16">
        <f t="shared" si="0"/>
        <v>763160.89</v>
      </c>
      <c r="L20" s="17">
        <f t="shared" si="1"/>
        <v>945529.78</v>
      </c>
      <c r="M20" s="17">
        <f t="shared" si="1"/>
        <v>0</v>
      </c>
      <c r="N20" s="17">
        <f t="shared" si="2"/>
        <v>945529.78</v>
      </c>
      <c r="O20" s="16">
        <f t="shared" si="3"/>
        <v>60789.63</v>
      </c>
      <c r="P20" s="16">
        <f t="shared" si="4"/>
        <v>0</v>
      </c>
      <c r="Q20" s="16">
        <f t="shared" si="5"/>
        <v>60789.63</v>
      </c>
    </row>
    <row r="21" spans="1:17" ht="30.75">
      <c r="A21" s="12">
        <v>13</v>
      </c>
      <c r="B21" s="13" t="s">
        <v>51</v>
      </c>
      <c r="C21" s="14" t="s">
        <v>26</v>
      </c>
      <c r="D21" s="15" t="s">
        <v>52</v>
      </c>
      <c r="E21" s="13" t="s">
        <v>53</v>
      </c>
      <c r="F21" s="16">
        <v>0</v>
      </c>
      <c r="G21" s="16">
        <v>26549.699999999997</v>
      </c>
      <c r="H21" s="16">
        <v>26549.699999999997</v>
      </c>
      <c r="I21" s="16"/>
      <c r="J21" s="16">
        <v>111332.68</v>
      </c>
      <c r="K21" s="16">
        <f t="shared" si="0"/>
        <v>111332.68</v>
      </c>
      <c r="L21" s="17">
        <f t="shared" si="1"/>
        <v>0</v>
      </c>
      <c r="M21" s="17">
        <f t="shared" si="1"/>
        <v>137882.38</v>
      </c>
      <c r="N21" s="17">
        <f t="shared" si="2"/>
        <v>137882.38</v>
      </c>
      <c r="O21" s="16">
        <f t="shared" si="3"/>
        <v>0</v>
      </c>
      <c r="P21" s="16">
        <f t="shared" si="4"/>
        <v>8850</v>
      </c>
      <c r="Q21" s="16">
        <f t="shared" si="5"/>
        <v>8850</v>
      </c>
    </row>
    <row r="22" spans="1:17" ht="30.75" customHeight="1">
      <c r="A22" s="12">
        <v>14</v>
      </c>
      <c r="B22" s="13" t="s">
        <v>54</v>
      </c>
      <c r="C22" s="14" t="s">
        <v>14</v>
      </c>
      <c r="D22" s="15" t="s">
        <v>55</v>
      </c>
      <c r="E22" s="13" t="s">
        <v>56</v>
      </c>
      <c r="F22" s="16">
        <v>555561.71000000008</v>
      </c>
      <c r="G22" s="16">
        <v>48409.289999999994</v>
      </c>
      <c r="H22" s="16">
        <v>603971.00000000012</v>
      </c>
      <c r="I22" s="16">
        <v>1260330.55</v>
      </c>
      <c r="J22" s="16">
        <v>160619.73000000001</v>
      </c>
      <c r="K22" s="16">
        <f t="shared" si="0"/>
        <v>1420950.28</v>
      </c>
      <c r="L22" s="17">
        <f t="shared" si="1"/>
        <v>1815892.2600000002</v>
      </c>
      <c r="M22" s="17">
        <f t="shared" si="1"/>
        <v>209029.02000000002</v>
      </c>
      <c r="N22" s="17">
        <f t="shared" si="2"/>
        <v>2024921.2800000003</v>
      </c>
      <c r="O22" s="16">
        <f t="shared" si="3"/>
        <v>185187.24</v>
      </c>
      <c r="P22" s="16">
        <f t="shared" si="4"/>
        <v>16136</v>
      </c>
      <c r="Q22" s="16">
        <f t="shared" si="5"/>
        <v>201323.24</v>
      </c>
    </row>
    <row r="23" spans="1:17" ht="15.75">
      <c r="A23" s="12">
        <v>15</v>
      </c>
      <c r="B23" s="13" t="s">
        <v>57</v>
      </c>
      <c r="C23" s="14" t="s">
        <v>30</v>
      </c>
      <c r="D23" s="15" t="s">
        <v>58</v>
      </c>
      <c r="E23" s="13" t="s">
        <v>59</v>
      </c>
      <c r="F23" s="16">
        <v>193370.63358333334</v>
      </c>
      <c r="G23" s="16">
        <v>0</v>
      </c>
      <c r="H23" s="16">
        <v>193370.63358333334</v>
      </c>
      <c r="I23" s="16">
        <v>488720.69</v>
      </c>
      <c r="J23" s="16"/>
      <c r="K23" s="16">
        <f t="shared" si="0"/>
        <v>488720.69</v>
      </c>
      <c r="L23" s="17">
        <f t="shared" si="1"/>
        <v>682091.32358333329</v>
      </c>
      <c r="M23" s="17">
        <f t="shared" si="1"/>
        <v>0</v>
      </c>
      <c r="N23" s="17">
        <f t="shared" si="2"/>
        <v>682091.32358333329</v>
      </c>
      <c r="O23" s="16">
        <f t="shared" si="3"/>
        <v>64456.88</v>
      </c>
      <c r="P23" s="16">
        <f t="shared" si="4"/>
        <v>0</v>
      </c>
      <c r="Q23" s="16">
        <f t="shared" si="5"/>
        <v>64456.88</v>
      </c>
    </row>
    <row r="24" spans="1:17" ht="15.75">
      <c r="A24" s="12">
        <v>16</v>
      </c>
      <c r="B24" s="13" t="s">
        <v>60</v>
      </c>
      <c r="C24" s="14" t="s">
        <v>14</v>
      </c>
      <c r="D24" s="15">
        <v>12530000</v>
      </c>
      <c r="E24" s="13" t="s">
        <v>61</v>
      </c>
      <c r="F24" s="16">
        <v>1277152.9800000002</v>
      </c>
      <c r="G24" s="16">
        <v>1601016.8299999998</v>
      </c>
      <c r="H24" s="16">
        <v>2878169.81</v>
      </c>
      <c r="I24" s="16">
        <v>3256770.37</v>
      </c>
      <c r="J24" s="16">
        <v>3721378.9999999995</v>
      </c>
      <c r="K24" s="16">
        <f t="shared" si="0"/>
        <v>6978149.3699999992</v>
      </c>
      <c r="L24" s="17">
        <f t="shared" si="1"/>
        <v>4533923.3500000006</v>
      </c>
      <c r="M24" s="17">
        <f t="shared" si="1"/>
        <v>5322395.8299999991</v>
      </c>
      <c r="N24" s="17">
        <f t="shared" si="2"/>
        <v>9856319.1799999997</v>
      </c>
      <c r="O24" s="16">
        <f t="shared" si="3"/>
        <v>425717.66</v>
      </c>
      <c r="P24" s="16">
        <f t="shared" si="4"/>
        <v>533672</v>
      </c>
      <c r="Q24" s="16">
        <f t="shared" si="5"/>
        <v>959389.65999999992</v>
      </c>
    </row>
    <row r="25" spans="1:17" ht="30.75" customHeight="1">
      <c r="A25" s="12">
        <v>17</v>
      </c>
      <c r="B25" s="13" t="s">
        <v>62</v>
      </c>
      <c r="C25" s="14" t="s">
        <v>30</v>
      </c>
      <c r="D25" s="15">
        <v>5854268</v>
      </c>
      <c r="E25" s="13" t="s">
        <v>63</v>
      </c>
      <c r="F25" s="16">
        <v>44724.3</v>
      </c>
      <c r="G25" s="16">
        <v>0</v>
      </c>
      <c r="H25" s="16">
        <v>44724.3</v>
      </c>
      <c r="I25" s="16">
        <v>271694.37</v>
      </c>
      <c r="J25" s="16"/>
      <c r="K25" s="16">
        <f t="shared" si="0"/>
        <v>271694.37</v>
      </c>
      <c r="L25" s="17">
        <f t="shared" si="1"/>
        <v>316418.67</v>
      </c>
      <c r="M25" s="17">
        <f t="shared" si="1"/>
        <v>0</v>
      </c>
      <c r="N25" s="17">
        <f t="shared" si="2"/>
        <v>316418.67</v>
      </c>
      <c r="O25" s="16">
        <f t="shared" si="3"/>
        <v>14908.1</v>
      </c>
      <c r="P25" s="16">
        <f t="shared" si="4"/>
        <v>0</v>
      </c>
      <c r="Q25" s="16">
        <f t="shared" si="5"/>
        <v>14908.1</v>
      </c>
    </row>
    <row r="26" spans="1:17" ht="15.75">
      <c r="A26" s="12">
        <v>18</v>
      </c>
      <c r="B26" s="13" t="s">
        <v>64</v>
      </c>
      <c r="C26" s="14" t="s">
        <v>30</v>
      </c>
      <c r="D26" s="15" t="s">
        <v>65</v>
      </c>
      <c r="E26" s="13" t="s">
        <v>66</v>
      </c>
      <c r="F26" s="16">
        <v>443153.81000000006</v>
      </c>
      <c r="G26" s="16">
        <v>0</v>
      </c>
      <c r="H26" s="16">
        <v>443153.81000000006</v>
      </c>
      <c r="I26" s="16">
        <v>1115767.3899999999</v>
      </c>
      <c r="J26" s="16"/>
      <c r="K26" s="16">
        <f t="shared" si="0"/>
        <v>1115767.3899999999</v>
      </c>
      <c r="L26" s="17">
        <f t="shared" si="1"/>
        <v>1558921.2</v>
      </c>
      <c r="M26" s="17">
        <f t="shared" si="1"/>
        <v>0</v>
      </c>
      <c r="N26" s="17">
        <f t="shared" si="2"/>
        <v>1558921.2</v>
      </c>
      <c r="O26" s="16">
        <f t="shared" si="3"/>
        <v>147717.94</v>
      </c>
      <c r="P26" s="16">
        <f t="shared" si="4"/>
        <v>0</v>
      </c>
      <c r="Q26" s="16">
        <f t="shared" si="5"/>
        <v>147717.94</v>
      </c>
    </row>
    <row r="27" spans="1:17" ht="30.75" customHeight="1">
      <c r="A27" s="12">
        <v>19</v>
      </c>
      <c r="B27" s="13" t="s">
        <v>67</v>
      </c>
      <c r="C27" s="14" t="s">
        <v>30</v>
      </c>
      <c r="D27" s="15" t="s">
        <v>68</v>
      </c>
      <c r="E27" s="13" t="s">
        <v>69</v>
      </c>
      <c r="F27" s="16">
        <v>166580.56</v>
      </c>
      <c r="G27" s="16">
        <v>0</v>
      </c>
      <c r="H27" s="16">
        <v>166580.56</v>
      </c>
      <c r="I27" s="16">
        <v>449681.3</v>
      </c>
      <c r="J27" s="16"/>
      <c r="K27" s="16">
        <f t="shared" si="0"/>
        <v>449681.3</v>
      </c>
      <c r="L27" s="17">
        <f t="shared" si="1"/>
        <v>616261.86</v>
      </c>
      <c r="M27" s="17">
        <f t="shared" si="1"/>
        <v>0</v>
      </c>
      <c r="N27" s="17">
        <f t="shared" si="2"/>
        <v>616261.86</v>
      </c>
      <c r="O27" s="16">
        <f t="shared" si="3"/>
        <v>55526.85</v>
      </c>
      <c r="P27" s="16">
        <f t="shared" si="4"/>
        <v>0</v>
      </c>
      <c r="Q27" s="16">
        <f t="shared" si="5"/>
        <v>55526.85</v>
      </c>
    </row>
    <row r="28" spans="1:17" ht="15.75">
      <c r="A28" s="12">
        <v>20</v>
      </c>
      <c r="B28" s="13" t="s">
        <v>70</v>
      </c>
      <c r="C28" s="14" t="s">
        <v>30</v>
      </c>
      <c r="D28" s="15" t="s">
        <v>71</v>
      </c>
      <c r="E28" s="13" t="s">
        <v>72</v>
      </c>
      <c r="F28" s="16">
        <v>686385.48</v>
      </c>
      <c r="G28" s="16">
        <v>0</v>
      </c>
      <c r="H28" s="16">
        <v>686385.48</v>
      </c>
      <c r="I28" s="16">
        <v>1843118.02</v>
      </c>
      <c r="J28" s="16"/>
      <c r="K28" s="16">
        <f t="shared" si="0"/>
        <v>1843118.02</v>
      </c>
      <c r="L28" s="17">
        <f t="shared" si="1"/>
        <v>2529503.5</v>
      </c>
      <c r="M28" s="17">
        <f t="shared" si="1"/>
        <v>0</v>
      </c>
      <c r="N28" s="17">
        <f t="shared" si="2"/>
        <v>2529503.5</v>
      </c>
      <c r="O28" s="16">
        <f t="shared" si="3"/>
        <v>228795.16</v>
      </c>
      <c r="P28" s="16">
        <f t="shared" si="4"/>
        <v>0</v>
      </c>
      <c r="Q28" s="16">
        <f t="shared" si="5"/>
        <v>228795.16</v>
      </c>
    </row>
    <row r="29" spans="1:17" ht="15.75">
      <c r="A29" s="12">
        <v>21</v>
      </c>
      <c r="B29" s="13" t="s">
        <v>73</v>
      </c>
      <c r="C29" s="14" t="s">
        <v>30</v>
      </c>
      <c r="D29" s="15" t="s">
        <v>74</v>
      </c>
      <c r="E29" s="13" t="s">
        <v>75</v>
      </c>
      <c r="F29" s="16">
        <v>426873.14</v>
      </c>
      <c r="G29" s="16">
        <v>0</v>
      </c>
      <c r="H29" s="16">
        <v>426873.14</v>
      </c>
      <c r="I29" s="16">
        <v>1257930.58</v>
      </c>
      <c r="J29" s="16"/>
      <c r="K29" s="16">
        <f t="shared" si="0"/>
        <v>1257930.58</v>
      </c>
      <c r="L29" s="17">
        <f t="shared" si="1"/>
        <v>1684803.7200000002</v>
      </c>
      <c r="M29" s="17">
        <f t="shared" si="1"/>
        <v>0</v>
      </c>
      <c r="N29" s="17">
        <f t="shared" si="2"/>
        <v>1684803.7200000002</v>
      </c>
      <c r="O29" s="16">
        <f t="shared" si="3"/>
        <v>142291.04999999999</v>
      </c>
      <c r="P29" s="16">
        <f t="shared" si="4"/>
        <v>0</v>
      </c>
      <c r="Q29" s="16">
        <f t="shared" si="5"/>
        <v>142291.04999999999</v>
      </c>
    </row>
    <row r="30" spans="1:17" ht="19.5" customHeight="1">
      <c r="A30" s="12">
        <v>22</v>
      </c>
      <c r="B30" s="13" t="s">
        <v>76</v>
      </c>
      <c r="C30" s="14" t="s">
        <v>26</v>
      </c>
      <c r="D30" s="15" t="s">
        <v>77</v>
      </c>
      <c r="E30" s="13" t="s">
        <v>78</v>
      </c>
      <c r="F30" s="16">
        <v>0</v>
      </c>
      <c r="G30" s="16">
        <v>20171.14</v>
      </c>
      <c r="H30" s="16">
        <v>20171.14</v>
      </c>
      <c r="I30" s="16"/>
      <c r="J30" s="16">
        <v>71350.429999999993</v>
      </c>
      <c r="K30" s="16">
        <f t="shared" si="0"/>
        <v>71350.429999999993</v>
      </c>
      <c r="L30" s="17">
        <f t="shared" si="1"/>
        <v>0</v>
      </c>
      <c r="M30" s="17">
        <f t="shared" si="1"/>
        <v>91521.569999999992</v>
      </c>
      <c r="N30" s="17">
        <f t="shared" si="2"/>
        <v>91521.569999999992</v>
      </c>
      <c r="O30" s="16">
        <f t="shared" si="3"/>
        <v>0</v>
      </c>
      <c r="P30" s="16">
        <f t="shared" si="4"/>
        <v>6724</v>
      </c>
      <c r="Q30" s="16">
        <f t="shared" si="5"/>
        <v>6724</v>
      </c>
    </row>
    <row r="31" spans="1:17" ht="15.75">
      <c r="A31" s="12">
        <v>23</v>
      </c>
      <c r="B31" s="13" t="s">
        <v>79</v>
      </c>
      <c r="C31" s="14" t="s">
        <v>26</v>
      </c>
      <c r="D31" s="15" t="s">
        <v>80</v>
      </c>
      <c r="E31" s="13" t="s">
        <v>81</v>
      </c>
      <c r="F31" s="16">
        <v>0</v>
      </c>
      <c r="G31" s="16">
        <v>23702.65</v>
      </c>
      <c r="H31" s="16">
        <v>23702.65</v>
      </c>
      <c r="I31" s="16"/>
      <c r="J31" s="16">
        <v>67311.570000000007</v>
      </c>
      <c r="K31" s="16">
        <f t="shared" si="0"/>
        <v>67311.570000000007</v>
      </c>
      <c r="L31" s="17">
        <f t="shared" si="1"/>
        <v>0</v>
      </c>
      <c r="M31" s="17">
        <f t="shared" si="1"/>
        <v>91014.22</v>
      </c>
      <c r="N31" s="17">
        <f t="shared" si="2"/>
        <v>91014.22</v>
      </c>
      <c r="O31" s="16">
        <f t="shared" si="3"/>
        <v>0</v>
      </c>
      <c r="P31" s="16">
        <f t="shared" si="4"/>
        <v>7901</v>
      </c>
      <c r="Q31" s="16">
        <f t="shared" si="5"/>
        <v>7901</v>
      </c>
    </row>
    <row r="32" spans="1:17" ht="15.75">
      <c r="A32" s="12">
        <v>24</v>
      </c>
      <c r="B32" s="13" t="s">
        <v>82</v>
      </c>
      <c r="C32" s="14" t="s">
        <v>30</v>
      </c>
      <c r="D32" s="15" t="s">
        <v>83</v>
      </c>
      <c r="E32" s="13" t="s">
        <v>84</v>
      </c>
      <c r="F32" s="16">
        <v>222874.09000000003</v>
      </c>
      <c r="G32" s="16">
        <v>0</v>
      </c>
      <c r="H32" s="16">
        <v>222874.09000000003</v>
      </c>
      <c r="I32" s="16">
        <v>527661.47</v>
      </c>
      <c r="J32" s="16"/>
      <c r="K32" s="16">
        <f t="shared" si="0"/>
        <v>527661.47</v>
      </c>
      <c r="L32" s="17">
        <f t="shared" si="1"/>
        <v>750535.56</v>
      </c>
      <c r="M32" s="17">
        <f t="shared" si="1"/>
        <v>0</v>
      </c>
      <c r="N32" s="17">
        <f t="shared" si="2"/>
        <v>750535.56</v>
      </c>
      <c r="O32" s="16">
        <f t="shared" si="3"/>
        <v>74291.360000000001</v>
      </c>
      <c r="P32" s="16">
        <f t="shared" si="4"/>
        <v>0</v>
      </c>
      <c r="Q32" s="16">
        <f t="shared" si="5"/>
        <v>74291.360000000001</v>
      </c>
    </row>
    <row r="33" spans="1:17" ht="33" customHeight="1">
      <c r="A33" s="12">
        <v>25</v>
      </c>
      <c r="B33" s="13" t="s">
        <v>85</v>
      </c>
      <c r="C33" s="14" t="s">
        <v>30</v>
      </c>
      <c r="D33" s="15" t="s">
        <v>86</v>
      </c>
      <c r="E33" s="13" t="s">
        <v>87</v>
      </c>
      <c r="F33" s="16">
        <v>523462.38249999995</v>
      </c>
      <c r="G33" s="16">
        <v>0</v>
      </c>
      <c r="H33" s="16">
        <v>523462.38249999995</v>
      </c>
      <c r="I33" s="16">
        <v>1219111.78</v>
      </c>
      <c r="J33" s="16"/>
      <c r="K33" s="16">
        <f t="shared" si="0"/>
        <v>1219111.78</v>
      </c>
      <c r="L33" s="17">
        <f t="shared" si="1"/>
        <v>1742574.1625000001</v>
      </c>
      <c r="M33" s="17">
        <f t="shared" si="1"/>
        <v>0</v>
      </c>
      <c r="N33" s="17">
        <f t="shared" si="2"/>
        <v>1742574.1625000001</v>
      </c>
      <c r="O33" s="16">
        <f t="shared" si="3"/>
        <v>174487.46</v>
      </c>
      <c r="P33" s="16">
        <f t="shared" si="4"/>
        <v>0</v>
      </c>
      <c r="Q33" s="16">
        <f t="shared" si="5"/>
        <v>174487.46</v>
      </c>
    </row>
    <row r="34" spans="1:17" ht="30.75" customHeight="1">
      <c r="A34" s="12">
        <v>26</v>
      </c>
      <c r="B34" s="13" t="s">
        <v>88</v>
      </c>
      <c r="C34" s="14" t="s">
        <v>30</v>
      </c>
      <c r="D34" s="15" t="s">
        <v>89</v>
      </c>
      <c r="E34" s="13" t="s">
        <v>90</v>
      </c>
      <c r="F34" s="16">
        <v>161284.89000000001</v>
      </c>
      <c r="G34" s="16">
        <v>0</v>
      </c>
      <c r="H34" s="16">
        <v>161284.89000000001</v>
      </c>
      <c r="I34" s="16">
        <v>347630.45</v>
      </c>
      <c r="J34" s="16"/>
      <c r="K34" s="16">
        <f t="shared" si="0"/>
        <v>347630.45</v>
      </c>
      <c r="L34" s="17">
        <f t="shared" si="1"/>
        <v>508915.34</v>
      </c>
      <c r="M34" s="17">
        <f t="shared" si="1"/>
        <v>0</v>
      </c>
      <c r="N34" s="17">
        <f t="shared" si="2"/>
        <v>508915.34</v>
      </c>
      <c r="O34" s="16">
        <f t="shared" si="3"/>
        <v>53761.63</v>
      </c>
      <c r="P34" s="16">
        <f t="shared" si="4"/>
        <v>0</v>
      </c>
      <c r="Q34" s="16">
        <f t="shared" si="5"/>
        <v>53761.63</v>
      </c>
    </row>
    <row r="35" spans="1:17" ht="15.75">
      <c r="A35" s="12">
        <v>27</v>
      </c>
      <c r="B35" s="13" t="s">
        <v>91</v>
      </c>
      <c r="C35" s="14" t="s">
        <v>26</v>
      </c>
      <c r="D35" s="15" t="s">
        <v>92</v>
      </c>
      <c r="E35" s="13" t="s">
        <v>93</v>
      </c>
      <c r="F35" s="16">
        <v>0</v>
      </c>
      <c r="G35" s="16">
        <v>22430.300000000003</v>
      </c>
      <c r="H35" s="16">
        <v>22430.300000000003</v>
      </c>
      <c r="I35" s="16"/>
      <c r="J35" s="16">
        <v>61598.66</v>
      </c>
      <c r="K35" s="16">
        <f t="shared" si="0"/>
        <v>61598.66</v>
      </c>
      <c r="L35" s="17">
        <f t="shared" si="1"/>
        <v>0</v>
      </c>
      <c r="M35" s="17">
        <f t="shared" si="1"/>
        <v>84028.96</v>
      </c>
      <c r="N35" s="17">
        <f t="shared" si="2"/>
        <v>84028.96</v>
      </c>
      <c r="O35" s="16">
        <f t="shared" si="3"/>
        <v>0</v>
      </c>
      <c r="P35" s="16">
        <f t="shared" si="4"/>
        <v>7477</v>
      </c>
      <c r="Q35" s="16">
        <f t="shared" si="5"/>
        <v>7477</v>
      </c>
    </row>
    <row r="36" spans="1:17" ht="30.75">
      <c r="A36" s="12">
        <v>28</v>
      </c>
      <c r="B36" s="13" t="s">
        <v>94</v>
      </c>
      <c r="C36" s="14" t="s">
        <v>30</v>
      </c>
      <c r="D36" s="15" t="s">
        <v>95</v>
      </c>
      <c r="E36" s="13" t="s">
        <v>96</v>
      </c>
      <c r="F36" s="16">
        <v>493967.31333333341</v>
      </c>
      <c r="G36" s="16">
        <v>0</v>
      </c>
      <c r="H36" s="16">
        <v>493967.31333333341</v>
      </c>
      <c r="I36" s="16">
        <v>1881135.5</v>
      </c>
      <c r="J36" s="16"/>
      <c r="K36" s="16">
        <f t="shared" si="0"/>
        <v>1881135.5</v>
      </c>
      <c r="L36" s="17">
        <f t="shared" si="1"/>
        <v>2375102.8133333335</v>
      </c>
      <c r="M36" s="17">
        <f t="shared" si="1"/>
        <v>0</v>
      </c>
      <c r="N36" s="17">
        <f t="shared" si="2"/>
        <v>2375102.8133333335</v>
      </c>
      <c r="O36" s="16">
        <f t="shared" si="3"/>
        <v>164655.76999999999</v>
      </c>
      <c r="P36" s="16">
        <f t="shared" si="4"/>
        <v>0</v>
      </c>
      <c r="Q36" s="16">
        <f t="shared" si="5"/>
        <v>164655.76999999999</v>
      </c>
    </row>
    <row r="37" spans="1:17" ht="30.75" customHeight="1">
      <c r="A37" s="12">
        <v>29</v>
      </c>
      <c r="B37" s="13" t="s">
        <v>97</v>
      </c>
      <c r="C37" s="14" t="s">
        <v>30</v>
      </c>
      <c r="D37" s="15" t="s">
        <v>98</v>
      </c>
      <c r="E37" s="13" t="s">
        <v>99</v>
      </c>
      <c r="F37" s="16">
        <v>476639.93999999994</v>
      </c>
      <c r="G37" s="16">
        <v>0</v>
      </c>
      <c r="H37" s="16">
        <v>476639.93999999994</v>
      </c>
      <c r="I37" s="16">
        <v>1339282.95</v>
      </c>
      <c r="J37" s="16"/>
      <c r="K37" s="16">
        <f t="shared" si="0"/>
        <v>1339282.95</v>
      </c>
      <c r="L37" s="17">
        <f t="shared" si="1"/>
        <v>1815922.89</v>
      </c>
      <c r="M37" s="17">
        <f t="shared" si="1"/>
        <v>0</v>
      </c>
      <c r="N37" s="17">
        <f t="shared" si="2"/>
        <v>1815922.89</v>
      </c>
      <c r="O37" s="16">
        <f t="shared" si="3"/>
        <v>158879.98000000001</v>
      </c>
      <c r="P37" s="16">
        <f t="shared" si="4"/>
        <v>0</v>
      </c>
      <c r="Q37" s="16">
        <f t="shared" si="5"/>
        <v>158879.98000000001</v>
      </c>
    </row>
    <row r="38" spans="1:17" ht="15.75">
      <c r="A38" s="12">
        <v>30</v>
      </c>
      <c r="B38" s="13" t="s">
        <v>100</v>
      </c>
      <c r="C38" s="14" t="s">
        <v>14</v>
      </c>
      <c r="D38" s="15">
        <v>4192960</v>
      </c>
      <c r="E38" s="13" t="s">
        <v>101</v>
      </c>
      <c r="F38" s="16">
        <v>222096.02999999997</v>
      </c>
      <c r="G38" s="16">
        <v>92563.59</v>
      </c>
      <c r="H38" s="16">
        <v>314659.62</v>
      </c>
      <c r="I38" s="16">
        <v>607707.78</v>
      </c>
      <c r="J38" s="16">
        <v>146391.87</v>
      </c>
      <c r="K38" s="16">
        <f t="shared" si="0"/>
        <v>754099.65</v>
      </c>
      <c r="L38" s="17">
        <f t="shared" si="1"/>
        <v>829803.81</v>
      </c>
      <c r="M38" s="17">
        <f t="shared" si="1"/>
        <v>238955.46</v>
      </c>
      <c r="N38" s="17">
        <f t="shared" si="2"/>
        <v>1068759.27</v>
      </c>
      <c r="O38" s="16">
        <f t="shared" si="3"/>
        <v>74032.009999999995</v>
      </c>
      <c r="P38" s="16">
        <f t="shared" si="4"/>
        <v>30855</v>
      </c>
      <c r="Q38" s="16">
        <f t="shared" si="5"/>
        <v>104887.01</v>
      </c>
    </row>
    <row r="39" spans="1:17" ht="15.75">
      <c r="A39" s="12">
        <v>31</v>
      </c>
      <c r="B39" s="13" t="s">
        <v>102</v>
      </c>
      <c r="C39" s="14" t="s">
        <v>30</v>
      </c>
      <c r="D39" s="15" t="s">
        <v>103</v>
      </c>
      <c r="E39" s="13" t="s">
        <v>104</v>
      </c>
      <c r="F39" s="16">
        <v>193447.79999999996</v>
      </c>
      <c r="G39" s="16">
        <v>0</v>
      </c>
      <c r="H39" s="16">
        <v>193447.79999999996</v>
      </c>
      <c r="I39" s="16">
        <v>452132.94</v>
      </c>
      <c r="J39" s="16"/>
      <c r="K39" s="16">
        <f t="shared" si="0"/>
        <v>452132.94</v>
      </c>
      <c r="L39" s="17">
        <f t="shared" si="1"/>
        <v>645580.74</v>
      </c>
      <c r="M39" s="17">
        <f t="shared" si="1"/>
        <v>0</v>
      </c>
      <c r="N39" s="17">
        <f t="shared" si="2"/>
        <v>645580.74</v>
      </c>
      <c r="O39" s="16">
        <f t="shared" si="3"/>
        <v>64482.6</v>
      </c>
      <c r="P39" s="16">
        <f t="shared" si="4"/>
        <v>0</v>
      </c>
      <c r="Q39" s="16">
        <f t="shared" si="5"/>
        <v>64482.6</v>
      </c>
    </row>
    <row r="40" spans="1:17" ht="15.75">
      <c r="A40" s="12">
        <v>32</v>
      </c>
      <c r="B40" s="13" t="s">
        <v>105</v>
      </c>
      <c r="C40" s="14" t="s">
        <v>30</v>
      </c>
      <c r="D40" s="15" t="s">
        <v>106</v>
      </c>
      <c r="E40" s="13" t="s">
        <v>107</v>
      </c>
      <c r="F40" s="16">
        <v>149920.58933333331</v>
      </c>
      <c r="G40" s="16">
        <v>0</v>
      </c>
      <c r="H40" s="16">
        <v>149920.58933333331</v>
      </c>
      <c r="I40" s="16">
        <v>504094.24</v>
      </c>
      <c r="J40" s="16"/>
      <c r="K40" s="16">
        <f t="shared" si="0"/>
        <v>504094.24</v>
      </c>
      <c r="L40" s="17">
        <f t="shared" si="1"/>
        <v>654014.8293333333</v>
      </c>
      <c r="M40" s="17">
        <f t="shared" si="1"/>
        <v>0</v>
      </c>
      <c r="N40" s="17">
        <f t="shared" si="2"/>
        <v>654014.8293333333</v>
      </c>
      <c r="O40" s="16">
        <f t="shared" si="3"/>
        <v>49973.53</v>
      </c>
      <c r="P40" s="16">
        <f t="shared" si="4"/>
        <v>0</v>
      </c>
      <c r="Q40" s="16">
        <f t="shared" si="5"/>
        <v>49973.53</v>
      </c>
    </row>
    <row r="41" spans="1:17" ht="30.75">
      <c r="A41" s="12">
        <v>33</v>
      </c>
      <c r="B41" s="13" t="s">
        <v>108</v>
      </c>
      <c r="C41" s="14" t="s">
        <v>30</v>
      </c>
      <c r="D41" s="15" t="s">
        <v>109</v>
      </c>
      <c r="E41" s="13" t="s">
        <v>110</v>
      </c>
      <c r="F41" s="16">
        <v>452136.59562499996</v>
      </c>
      <c r="G41" s="16">
        <v>0</v>
      </c>
      <c r="H41" s="16">
        <v>452136.59562499996</v>
      </c>
      <c r="I41" s="16">
        <v>1402895.43</v>
      </c>
      <c r="J41" s="16"/>
      <c r="K41" s="16">
        <f t="shared" si="0"/>
        <v>1402895.43</v>
      </c>
      <c r="L41" s="17">
        <f t="shared" si="1"/>
        <v>1855032.0256249998</v>
      </c>
      <c r="M41" s="17">
        <f t="shared" si="1"/>
        <v>0</v>
      </c>
      <c r="N41" s="17">
        <f t="shared" si="2"/>
        <v>1855032.0256249998</v>
      </c>
      <c r="O41" s="16">
        <f t="shared" si="3"/>
        <v>150712.20000000001</v>
      </c>
      <c r="P41" s="16">
        <f t="shared" si="4"/>
        <v>0</v>
      </c>
      <c r="Q41" s="16">
        <f t="shared" si="5"/>
        <v>150712.20000000001</v>
      </c>
    </row>
    <row r="42" spans="1:17" ht="30.75">
      <c r="A42" s="12">
        <v>34</v>
      </c>
      <c r="B42" s="13" t="s">
        <v>111</v>
      </c>
      <c r="C42" s="14" t="s">
        <v>26</v>
      </c>
      <c r="D42" s="15" t="s">
        <v>112</v>
      </c>
      <c r="E42" s="13" t="s">
        <v>113</v>
      </c>
      <c r="F42" s="16">
        <v>0</v>
      </c>
      <c r="G42" s="16">
        <v>14293.54</v>
      </c>
      <c r="H42" s="16">
        <v>14293.54</v>
      </c>
      <c r="I42" s="16"/>
      <c r="J42" s="16">
        <v>45508.25</v>
      </c>
      <c r="K42" s="16">
        <f t="shared" si="0"/>
        <v>45508.25</v>
      </c>
      <c r="L42" s="17">
        <f t="shared" si="1"/>
        <v>0</v>
      </c>
      <c r="M42" s="17">
        <f t="shared" si="1"/>
        <v>59801.79</v>
      </c>
      <c r="N42" s="17">
        <f t="shared" si="2"/>
        <v>59801.79</v>
      </c>
      <c r="O42" s="16">
        <f t="shared" si="3"/>
        <v>0</v>
      </c>
      <c r="P42" s="16">
        <f t="shared" si="4"/>
        <v>4765</v>
      </c>
      <c r="Q42" s="16">
        <f t="shared" si="5"/>
        <v>4765</v>
      </c>
    </row>
    <row r="43" spans="1:17" ht="15.75">
      <c r="A43" s="12">
        <v>35</v>
      </c>
      <c r="B43" s="13" t="s">
        <v>114</v>
      </c>
      <c r="C43" s="14" t="s">
        <v>30</v>
      </c>
      <c r="D43" s="15">
        <v>15852353</v>
      </c>
      <c r="E43" s="13" t="s">
        <v>115</v>
      </c>
      <c r="F43" s="16">
        <v>677716.57</v>
      </c>
      <c r="G43" s="16">
        <v>0</v>
      </c>
      <c r="H43" s="16">
        <v>677716.57</v>
      </c>
      <c r="I43" s="16">
        <v>1816383.3</v>
      </c>
      <c r="J43" s="16"/>
      <c r="K43" s="16">
        <f t="shared" si="0"/>
        <v>1816383.3</v>
      </c>
      <c r="L43" s="17">
        <f t="shared" si="1"/>
        <v>2494099.87</v>
      </c>
      <c r="M43" s="17">
        <f t="shared" si="1"/>
        <v>0</v>
      </c>
      <c r="N43" s="17">
        <f t="shared" si="2"/>
        <v>2494099.87</v>
      </c>
      <c r="O43" s="16">
        <f t="shared" si="3"/>
        <v>225905.52</v>
      </c>
      <c r="P43" s="16">
        <f t="shared" si="4"/>
        <v>0</v>
      </c>
      <c r="Q43" s="16">
        <f t="shared" si="5"/>
        <v>225905.52</v>
      </c>
    </row>
    <row r="44" spans="1:17" ht="30.75">
      <c r="A44" s="12">
        <v>36</v>
      </c>
      <c r="B44" s="13" t="s">
        <v>116</v>
      </c>
      <c r="C44" s="14" t="s">
        <v>14</v>
      </c>
      <c r="D44" s="15">
        <v>14482678</v>
      </c>
      <c r="E44" s="13" t="s">
        <v>117</v>
      </c>
      <c r="F44" s="16">
        <v>1649936.8162500001</v>
      </c>
      <c r="G44" s="16">
        <v>1455233.37</v>
      </c>
      <c r="H44" s="16">
        <v>3105170.1862500003</v>
      </c>
      <c r="I44" s="16">
        <v>4335728.6500000004</v>
      </c>
      <c r="J44" s="16">
        <v>2917696.58</v>
      </c>
      <c r="K44" s="16">
        <f t="shared" si="0"/>
        <v>7253425.2300000004</v>
      </c>
      <c r="L44" s="17">
        <f t="shared" si="1"/>
        <v>5985665.4662500005</v>
      </c>
      <c r="M44" s="17">
        <f t="shared" si="1"/>
        <v>4372929.95</v>
      </c>
      <c r="N44" s="17">
        <f t="shared" si="2"/>
        <v>10358595.416250002</v>
      </c>
      <c r="O44" s="16">
        <f t="shared" si="3"/>
        <v>549978.93999999994</v>
      </c>
      <c r="P44" s="16">
        <f t="shared" si="4"/>
        <v>485078</v>
      </c>
      <c r="Q44" s="16">
        <f t="shared" si="5"/>
        <v>1035056.94</v>
      </c>
    </row>
    <row r="45" spans="1:17" ht="39.75" customHeight="1">
      <c r="A45" s="12">
        <v>37</v>
      </c>
      <c r="B45" s="13" t="s">
        <v>118</v>
      </c>
      <c r="C45" s="14" t="s">
        <v>119</v>
      </c>
      <c r="D45" s="15">
        <v>4283929</v>
      </c>
      <c r="E45" s="13" t="s">
        <v>120</v>
      </c>
      <c r="F45" s="16">
        <v>44315.310000000019</v>
      </c>
      <c r="G45" s="16">
        <v>19265.72</v>
      </c>
      <c r="H45" s="16">
        <v>63581.030000000021</v>
      </c>
      <c r="I45" s="16">
        <v>218876.64</v>
      </c>
      <c r="J45" s="16">
        <v>52009.43</v>
      </c>
      <c r="K45" s="16">
        <f t="shared" si="0"/>
        <v>270886.07</v>
      </c>
      <c r="L45" s="17">
        <f t="shared" si="1"/>
        <v>263191.95</v>
      </c>
      <c r="M45" s="17">
        <f t="shared" si="1"/>
        <v>71275.149999999994</v>
      </c>
      <c r="N45" s="17">
        <f t="shared" si="2"/>
        <v>334467.09999999998</v>
      </c>
      <c r="O45" s="16">
        <f t="shared" si="3"/>
        <v>14771.77</v>
      </c>
      <c r="P45" s="16">
        <f t="shared" si="4"/>
        <v>6422</v>
      </c>
      <c r="Q45" s="16">
        <f t="shared" si="5"/>
        <v>21193.77</v>
      </c>
    </row>
    <row r="46" spans="1:17" ht="39.75" customHeight="1">
      <c r="A46" s="12">
        <v>38</v>
      </c>
      <c r="B46" s="13" t="s">
        <v>121</v>
      </c>
      <c r="C46" s="14" t="s">
        <v>14</v>
      </c>
      <c r="D46" s="15" t="s">
        <v>122</v>
      </c>
      <c r="E46" s="13" t="s">
        <v>123</v>
      </c>
      <c r="F46" s="16">
        <v>323824.88</v>
      </c>
      <c r="G46" s="16">
        <v>1856914.38</v>
      </c>
      <c r="H46" s="16">
        <v>2180739.2599999998</v>
      </c>
      <c r="I46" s="16">
        <v>782255.33</v>
      </c>
      <c r="J46" s="16">
        <v>3986010.65</v>
      </c>
      <c r="K46" s="16">
        <f t="shared" si="0"/>
        <v>4768265.9799999995</v>
      </c>
      <c r="L46" s="17">
        <f t="shared" si="1"/>
        <v>1106080.21</v>
      </c>
      <c r="M46" s="17">
        <f t="shared" si="1"/>
        <v>5842925.0299999993</v>
      </c>
      <c r="N46" s="17">
        <f t="shared" si="2"/>
        <v>6949005.2399999993</v>
      </c>
      <c r="O46" s="16">
        <f t="shared" si="3"/>
        <v>107941.63</v>
      </c>
      <c r="P46" s="16">
        <f t="shared" si="4"/>
        <v>618971</v>
      </c>
      <c r="Q46" s="16">
        <f t="shared" si="5"/>
        <v>726912.63</v>
      </c>
    </row>
    <row r="47" spans="1:17" ht="30.75" customHeight="1">
      <c r="A47" s="12">
        <v>39</v>
      </c>
      <c r="B47" s="13" t="s">
        <v>124</v>
      </c>
      <c r="C47" s="14" t="s">
        <v>30</v>
      </c>
      <c r="D47" s="15" t="s">
        <v>125</v>
      </c>
      <c r="E47" s="13" t="s">
        <v>126</v>
      </c>
      <c r="F47" s="16">
        <v>230182.3</v>
      </c>
      <c r="G47" s="16">
        <v>0</v>
      </c>
      <c r="H47" s="16">
        <v>230182.3</v>
      </c>
      <c r="I47" s="16">
        <v>649400.32999999996</v>
      </c>
      <c r="J47" s="16"/>
      <c r="K47" s="16">
        <f t="shared" si="0"/>
        <v>649400.32999999996</v>
      </c>
      <c r="L47" s="17">
        <f t="shared" si="1"/>
        <v>879582.62999999989</v>
      </c>
      <c r="M47" s="17">
        <f t="shared" si="1"/>
        <v>0</v>
      </c>
      <c r="N47" s="17">
        <f t="shared" si="2"/>
        <v>879582.62999999989</v>
      </c>
      <c r="O47" s="16">
        <f t="shared" si="3"/>
        <v>76727.429999999993</v>
      </c>
      <c r="P47" s="16">
        <f t="shared" si="4"/>
        <v>0</v>
      </c>
      <c r="Q47" s="16">
        <f t="shared" si="5"/>
        <v>76727.429999999993</v>
      </c>
    </row>
    <row r="48" spans="1:17" ht="15.75">
      <c r="A48" s="12">
        <v>40</v>
      </c>
      <c r="B48" s="13" t="s">
        <v>127</v>
      </c>
      <c r="C48" s="14" t="s">
        <v>30</v>
      </c>
      <c r="D48" s="15" t="s">
        <v>128</v>
      </c>
      <c r="E48" s="13" t="s">
        <v>129</v>
      </c>
      <c r="F48" s="16">
        <v>164625.43</v>
      </c>
      <c r="G48" s="16">
        <v>0</v>
      </c>
      <c r="H48" s="16">
        <v>164625.43</v>
      </c>
      <c r="I48" s="16">
        <v>796776.04</v>
      </c>
      <c r="J48" s="16"/>
      <c r="K48" s="16">
        <f t="shared" si="0"/>
        <v>796776.04</v>
      </c>
      <c r="L48" s="17">
        <f t="shared" si="1"/>
        <v>961401.47</v>
      </c>
      <c r="M48" s="17">
        <f t="shared" si="1"/>
        <v>0</v>
      </c>
      <c r="N48" s="17">
        <f t="shared" si="2"/>
        <v>961401.47</v>
      </c>
      <c r="O48" s="16">
        <f t="shared" si="3"/>
        <v>54875.14</v>
      </c>
      <c r="P48" s="16">
        <f t="shared" si="4"/>
        <v>0</v>
      </c>
      <c r="Q48" s="16">
        <f t="shared" si="5"/>
        <v>54875.14</v>
      </c>
    </row>
    <row r="49" spans="1:17" ht="30.75" customHeight="1">
      <c r="A49" s="12">
        <v>41</v>
      </c>
      <c r="B49" s="13" t="s">
        <v>130</v>
      </c>
      <c r="C49" s="14" t="s">
        <v>30</v>
      </c>
      <c r="D49" s="15" t="s">
        <v>131</v>
      </c>
      <c r="E49" s="13" t="s">
        <v>132</v>
      </c>
      <c r="F49" s="16">
        <v>287241.81999999995</v>
      </c>
      <c r="G49" s="16">
        <v>0</v>
      </c>
      <c r="H49" s="16">
        <v>287241.81999999995</v>
      </c>
      <c r="I49" s="16">
        <v>689191.14</v>
      </c>
      <c r="J49" s="16"/>
      <c r="K49" s="16">
        <f t="shared" si="0"/>
        <v>689191.14</v>
      </c>
      <c r="L49" s="17">
        <f t="shared" si="1"/>
        <v>976432.96</v>
      </c>
      <c r="M49" s="17">
        <f t="shared" si="1"/>
        <v>0</v>
      </c>
      <c r="N49" s="17">
        <f t="shared" si="2"/>
        <v>976432.96</v>
      </c>
      <c r="O49" s="16">
        <f t="shared" si="3"/>
        <v>95747.27</v>
      </c>
      <c r="P49" s="16">
        <f t="shared" si="4"/>
        <v>0</v>
      </c>
      <c r="Q49" s="16">
        <f t="shared" si="5"/>
        <v>95747.27</v>
      </c>
    </row>
    <row r="50" spans="1:17" ht="15.75">
      <c r="A50" s="12">
        <v>42</v>
      </c>
      <c r="B50" s="13" t="s">
        <v>133</v>
      </c>
      <c r="C50" s="14" t="s">
        <v>30</v>
      </c>
      <c r="D50" s="15" t="s">
        <v>134</v>
      </c>
      <c r="E50" s="13" t="s">
        <v>135</v>
      </c>
      <c r="F50" s="16">
        <v>163544.12</v>
      </c>
      <c r="G50" s="16">
        <v>0</v>
      </c>
      <c r="H50" s="16">
        <v>163544.12</v>
      </c>
      <c r="I50" s="16">
        <v>484251.13</v>
      </c>
      <c r="J50" s="16"/>
      <c r="K50" s="16">
        <f t="shared" si="0"/>
        <v>484251.13</v>
      </c>
      <c r="L50" s="17">
        <f t="shared" si="1"/>
        <v>647795.25</v>
      </c>
      <c r="M50" s="17">
        <f t="shared" si="1"/>
        <v>0</v>
      </c>
      <c r="N50" s="17">
        <f t="shared" si="2"/>
        <v>647795.25</v>
      </c>
      <c r="O50" s="16">
        <f t="shared" si="3"/>
        <v>54514.71</v>
      </c>
      <c r="P50" s="16">
        <f t="shared" si="4"/>
        <v>0</v>
      </c>
      <c r="Q50" s="16">
        <f t="shared" si="5"/>
        <v>54514.71</v>
      </c>
    </row>
    <row r="51" spans="1:17" ht="32.25" customHeight="1">
      <c r="A51" s="12">
        <v>43</v>
      </c>
      <c r="B51" s="13" t="s">
        <v>136</v>
      </c>
      <c r="C51" s="14" t="s">
        <v>14</v>
      </c>
      <c r="D51" s="15" t="s">
        <v>137</v>
      </c>
      <c r="E51" s="13" t="s">
        <v>138</v>
      </c>
      <c r="F51" s="16">
        <v>229366.47</v>
      </c>
      <c r="G51" s="16">
        <v>22007.4</v>
      </c>
      <c r="H51" s="16">
        <v>251373.87</v>
      </c>
      <c r="I51" s="16">
        <v>552058.81000000006</v>
      </c>
      <c r="J51" s="16">
        <v>76470.11</v>
      </c>
      <c r="K51" s="16">
        <f t="shared" si="0"/>
        <v>628528.92000000004</v>
      </c>
      <c r="L51" s="17">
        <f t="shared" si="1"/>
        <v>781425.28</v>
      </c>
      <c r="M51" s="17">
        <f t="shared" si="1"/>
        <v>98477.510000000009</v>
      </c>
      <c r="N51" s="17">
        <f t="shared" si="2"/>
        <v>879902.79</v>
      </c>
      <c r="O51" s="16">
        <f t="shared" si="3"/>
        <v>76455.490000000005</v>
      </c>
      <c r="P51" s="16">
        <f t="shared" si="4"/>
        <v>7336</v>
      </c>
      <c r="Q51" s="16">
        <f t="shared" si="5"/>
        <v>83791.490000000005</v>
      </c>
    </row>
    <row r="52" spans="1:17" ht="30.75" customHeight="1">
      <c r="A52" s="12">
        <v>44</v>
      </c>
      <c r="B52" s="13" t="s">
        <v>139</v>
      </c>
      <c r="C52" s="14" t="s">
        <v>30</v>
      </c>
      <c r="D52" s="15" t="s">
        <v>140</v>
      </c>
      <c r="E52" s="13" t="s">
        <v>141</v>
      </c>
      <c r="F52" s="16">
        <v>317674.73</v>
      </c>
      <c r="G52" s="16">
        <v>0</v>
      </c>
      <c r="H52" s="16">
        <v>317674.73</v>
      </c>
      <c r="I52" s="16">
        <v>755903.79</v>
      </c>
      <c r="J52" s="16"/>
      <c r="K52" s="16">
        <f t="shared" si="0"/>
        <v>755903.79</v>
      </c>
      <c r="L52" s="17">
        <f t="shared" si="1"/>
        <v>1073578.52</v>
      </c>
      <c r="M52" s="17">
        <f t="shared" si="1"/>
        <v>0</v>
      </c>
      <c r="N52" s="17">
        <f t="shared" si="2"/>
        <v>1073578.52</v>
      </c>
      <c r="O52" s="16">
        <f t="shared" si="3"/>
        <v>105891.58</v>
      </c>
      <c r="P52" s="16">
        <f t="shared" si="4"/>
        <v>0</v>
      </c>
      <c r="Q52" s="16">
        <f t="shared" si="5"/>
        <v>105891.58</v>
      </c>
    </row>
    <row r="53" spans="1:17" ht="15.75">
      <c r="A53" s="12">
        <v>45</v>
      </c>
      <c r="B53" s="13" t="s">
        <v>142</v>
      </c>
      <c r="C53" s="14" t="s">
        <v>30</v>
      </c>
      <c r="D53" s="15" t="s">
        <v>143</v>
      </c>
      <c r="E53" s="13" t="s">
        <v>144</v>
      </c>
      <c r="F53" s="16">
        <v>188062.27000000002</v>
      </c>
      <c r="G53" s="16">
        <v>0</v>
      </c>
      <c r="H53" s="16">
        <v>188062.27000000002</v>
      </c>
      <c r="I53" s="16">
        <v>524569.80000000005</v>
      </c>
      <c r="J53" s="16"/>
      <c r="K53" s="16">
        <f t="shared" si="0"/>
        <v>524569.80000000005</v>
      </c>
      <c r="L53" s="17">
        <f t="shared" si="1"/>
        <v>712632.07000000007</v>
      </c>
      <c r="M53" s="17">
        <f t="shared" si="1"/>
        <v>0</v>
      </c>
      <c r="N53" s="17">
        <f t="shared" si="2"/>
        <v>712632.07000000007</v>
      </c>
      <c r="O53" s="16">
        <f t="shared" si="3"/>
        <v>62687.42</v>
      </c>
      <c r="P53" s="16">
        <f t="shared" si="4"/>
        <v>0</v>
      </c>
      <c r="Q53" s="16">
        <f t="shared" si="5"/>
        <v>62687.42</v>
      </c>
    </row>
    <row r="54" spans="1:17" ht="30.75">
      <c r="A54" s="12">
        <v>46</v>
      </c>
      <c r="B54" s="13" t="s">
        <v>145</v>
      </c>
      <c r="C54" s="14" t="s">
        <v>30</v>
      </c>
      <c r="D54" s="15" t="s">
        <v>146</v>
      </c>
      <c r="E54" s="13" t="s">
        <v>147</v>
      </c>
      <c r="F54" s="16">
        <v>413627.82</v>
      </c>
      <c r="G54" s="16">
        <v>0</v>
      </c>
      <c r="H54" s="16">
        <v>413627.82</v>
      </c>
      <c r="I54" s="16">
        <v>927230.95</v>
      </c>
      <c r="J54" s="16"/>
      <c r="K54" s="16">
        <f t="shared" si="0"/>
        <v>927230.95</v>
      </c>
      <c r="L54" s="17">
        <f t="shared" si="1"/>
        <v>1340858.77</v>
      </c>
      <c r="M54" s="17">
        <f t="shared" si="1"/>
        <v>0</v>
      </c>
      <c r="N54" s="17">
        <f t="shared" si="2"/>
        <v>1340858.77</v>
      </c>
      <c r="O54" s="16">
        <f t="shared" si="3"/>
        <v>137875.94</v>
      </c>
      <c r="P54" s="16">
        <f t="shared" si="4"/>
        <v>0</v>
      </c>
      <c r="Q54" s="16">
        <f t="shared" si="5"/>
        <v>137875.94</v>
      </c>
    </row>
    <row r="55" spans="1:17" ht="15.75">
      <c r="A55" s="12">
        <v>47</v>
      </c>
      <c r="B55" s="13" t="s">
        <v>148</v>
      </c>
      <c r="C55" s="14" t="s">
        <v>14</v>
      </c>
      <c r="D55" s="15" t="s">
        <v>149</v>
      </c>
      <c r="E55" s="13" t="s">
        <v>150</v>
      </c>
      <c r="F55" s="16">
        <v>336945.48</v>
      </c>
      <c r="G55" s="16">
        <v>22374.16</v>
      </c>
      <c r="H55" s="16">
        <v>359319.63999999996</v>
      </c>
      <c r="I55" s="16">
        <v>894620.44</v>
      </c>
      <c r="J55" s="16">
        <v>104157</v>
      </c>
      <c r="K55" s="16">
        <f t="shared" si="0"/>
        <v>998777.44</v>
      </c>
      <c r="L55" s="17">
        <f t="shared" si="1"/>
        <v>1231565.92</v>
      </c>
      <c r="M55" s="17">
        <f t="shared" si="1"/>
        <v>126531.16</v>
      </c>
      <c r="N55" s="17">
        <f t="shared" si="2"/>
        <v>1358097.0799999998</v>
      </c>
      <c r="O55" s="16">
        <f t="shared" si="3"/>
        <v>112315.16</v>
      </c>
      <c r="P55" s="16">
        <f t="shared" si="4"/>
        <v>7458</v>
      </c>
      <c r="Q55" s="16">
        <f t="shared" si="5"/>
        <v>119773.16</v>
      </c>
    </row>
    <row r="56" spans="1:17" ht="30.75" customHeight="1">
      <c r="A56" s="12">
        <v>48</v>
      </c>
      <c r="B56" s="13" t="s">
        <v>151</v>
      </c>
      <c r="C56" s="14" t="s">
        <v>14</v>
      </c>
      <c r="D56" s="15">
        <v>14105023</v>
      </c>
      <c r="E56" s="13" t="s">
        <v>152</v>
      </c>
      <c r="F56" s="16">
        <v>1599969.665</v>
      </c>
      <c r="G56" s="16">
        <v>935269.77122604544</v>
      </c>
      <c r="H56" s="16">
        <v>2535239.4362260457</v>
      </c>
      <c r="I56" s="16">
        <v>3823745.95</v>
      </c>
      <c r="J56" s="16">
        <v>2334249.5599999996</v>
      </c>
      <c r="K56" s="16">
        <f t="shared" si="0"/>
        <v>6157995.5099999998</v>
      </c>
      <c r="L56" s="17">
        <f t="shared" si="1"/>
        <v>5423715.6150000002</v>
      </c>
      <c r="M56" s="17">
        <f t="shared" si="1"/>
        <v>3269519.3312260453</v>
      </c>
      <c r="N56" s="17">
        <f t="shared" si="2"/>
        <v>8693234.9462260455</v>
      </c>
      <c r="O56" s="16">
        <f t="shared" si="3"/>
        <v>533323.22</v>
      </c>
      <c r="P56" s="16">
        <f t="shared" si="4"/>
        <v>311757</v>
      </c>
      <c r="Q56" s="16">
        <f t="shared" si="5"/>
        <v>845080.22</v>
      </c>
    </row>
    <row r="57" spans="1:17" ht="30.75" customHeight="1">
      <c r="A57" s="12">
        <v>49</v>
      </c>
      <c r="B57" s="13" t="s">
        <v>153</v>
      </c>
      <c r="C57" s="14" t="s">
        <v>30</v>
      </c>
      <c r="D57" s="15" t="s">
        <v>154</v>
      </c>
      <c r="E57" s="13" t="s">
        <v>155</v>
      </c>
      <c r="F57" s="16">
        <v>122064.68</v>
      </c>
      <c r="G57" s="16">
        <v>0</v>
      </c>
      <c r="H57" s="16">
        <v>122064.68</v>
      </c>
      <c r="I57" s="16">
        <v>301523.67</v>
      </c>
      <c r="J57" s="16"/>
      <c r="K57" s="16">
        <f t="shared" si="0"/>
        <v>301523.67</v>
      </c>
      <c r="L57" s="17">
        <f t="shared" si="1"/>
        <v>423588.35</v>
      </c>
      <c r="M57" s="17">
        <f t="shared" si="1"/>
        <v>0</v>
      </c>
      <c r="N57" s="17">
        <f t="shared" si="2"/>
        <v>423588.35</v>
      </c>
      <c r="O57" s="16">
        <f t="shared" si="3"/>
        <v>40688.230000000003</v>
      </c>
      <c r="P57" s="16">
        <f t="shared" si="4"/>
        <v>0</v>
      </c>
      <c r="Q57" s="16">
        <f t="shared" si="5"/>
        <v>40688.230000000003</v>
      </c>
    </row>
    <row r="58" spans="1:17" ht="15.75">
      <c r="A58" s="12">
        <v>50</v>
      </c>
      <c r="B58" s="13" t="s">
        <v>156</v>
      </c>
      <c r="C58" s="14" t="s">
        <v>26</v>
      </c>
      <c r="D58" s="15" t="s">
        <v>157</v>
      </c>
      <c r="E58" s="13" t="s">
        <v>158</v>
      </c>
      <c r="F58" s="16">
        <v>0</v>
      </c>
      <c r="G58" s="16">
        <v>1167465.52</v>
      </c>
      <c r="H58" s="16">
        <v>1167465.52</v>
      </c>
      <c r="I58" s="16"/>
      <c r="J58" s="16">
        <v>2723560.34</v>
      </c>
      <c r="K58" s="16">
        <f t="shared" si="0"/>
        <v>2723560.34</v>
      </c>
      <c r="L58" s="17">
        <f t="shared" si="1"/>
        <v>0</v>
      </c>
      <c r="M58" s="17">
        <f t="shared" si="1"/>
        <v>3891025.86</v>
      </c>
      <c r="N58" s="17">
        <f t="shared" si="2"/>
        <v>3891025.86</v>
      </c>
      <c r="O58" s="16">
        <f t="shared" si="3"/>
        <v>0</v>
      </c>
      <c r="P58" s="16">
        <f t="shared" si="4"/>
        <v>389155</v>
      </c>
      <c r="Q58" s="16">
        <f t="shared" si="5"/>
        <v>389155</v>
      </c>
    </row>
    <row r="59" spans="1:17" ht="30.75">
      <c r="A59" s="12">
        <v>51</v>
      </c>
      <c r="B59" s="13" t="s">
        <v>159</v>
      </c>
      <c r="C59" s="14" t="s">
        <v>14</v>
      </c>
      <c r="D59" s="15" t="s">
        <v>160</v>
      </c>
      <c r="E59" s="13" t="s">
        <v>161</v>
      </c>
      <c r="F59" s="16">
        <v>146495.81851638888</v>
      </c>
      <c r="G59" s="16">
        <v>86300.72</v>
      </c>
      <c r="H59" s="16">
        <v>232796.53851638889</v>
      </c>
      <c r="I59" s="16">
        <v>508321.35</v>
      </c>
      <c r="J59" s="16">
        <v>182845.64</v>
      </c>
      <c r="K59" s="16">
        <f t="shared" si="0"/>
        <v>691166.99</v>
      </c>
      <c r="L59" s="17">
        <f t="shared" si="1"/>
        <v>654817.16851638886</v>
      </c>
      <c r="M59" s="17">
        <f t="shared" si="1"/>
        <v>269146.36</v>
      </c>
      <c r="N59" s="17">
        <f t="shared" si="2"/>
        <v>923963.52851638885</v>
      </c>
      <c r="O59" s="16">
        <f t="shared" si="3"/>
        <v>48831.94</v>
      </c>
      <c r="P59" s="16">
        <f t="shared" si="4"/>
        <v>28767</v>
      </c>
      <c r="Q59" s="16">
        <f t="shared" si="5"/>
        <v>77598.94</v>
      </c>
    </row>
    <row r="60" spans="1:17" ht="30.75">
      <c r="A60" s="12">
        <v>52</v>
      </c>
      <c r="B60" s="13" t="s">
        <v>162</v>
      </c>
      <c r="C60" s="14" t="s">
        <v>14</v>
      </c>
      <c r="D60" s="15" t="s">
        <v>163</v>
      </c>
      <c r="E60" s="13" t="s">
        <v>164</v>
      </c>
      <c r="F60" s="16">
        <v>233416.98092000003</v>
      </c>
      <c r="G60" s="16">
        <v>26777.43</v>
      </c>
      <c r="H60" s="16">
        <v>260194.41092000002</v>
      </c>
      <c r="I60" s="16">
        <v>621519.97</v>
      </c>
      <c r="J60" s="16">
        <v>112957.97</v>
      </c>
      <c r="K60" s="16">
        <f t="shared" si="0"/>
        <v>734477.94</v>
      </c>
      <c r="L60" s="17">
        <f t="shared" si="1"/>
        <v>854936.95091999997</v>
      </c>
      <c r="M60" s="17">
        <f t="shared" si="1"/>
        <v>139735.4</v>
      </c>
      <c r="N60" s="17">
        <f t="shared" si="2"/>
        <v>994672.35092</v>
      </c>
      <c r="O60" s="16">
        <f t="shared" si="3"/>
        <v>77805.66</v>
      </c>
      <c r="P60" s="16">
        <f t="shared" si="4"/>
        <v>8926</v>
      </c>
      <c r="Q60" s="16">
        <f t="shared" si="5"/>
        <v>86731.66</v>
      </c>
    </row>
    <row r="61" spans="1:17" ht="15.75">
      <c r="A61" s="12">
        <v>53</v>
      </c>
      <c r="B61" s="13" t="s">
        <v>165</v>
      </c>
      <c r="C61" s="14" t="s">
        <v>30</v>
      </c>
      <c r="D61" s="15">
        <v>13513261</v>
      </c>
      <c r="E61" s="13" t="s">
        <v>166</v>
      </c>
      <c r="F61" s="16">
        <v>269035.40000000002</v>
      </c>
      <c r="G61" s="16">
        <v>0</v>
      </c>
      <c r="H61" s="16">
        <v>269035.40000000002</v>
      </c>
      <c r="I61" s="16">
        <v>704433.05</v>
      </c>
      <c r="J61" s="16"/>
      <c r="K61" s="16">
        <f t="shared" si="0"/>
        <v>704433.05</v>
      </c>
      <c r="L61" s="17">
        <f t="shared" si="1"/>
        <v>973468.45000000007</v>
      </c>
      <c r="M61" s="17">
        <f t="shared" si="1"/>
        <v>0</v>
      </c>
      <c r="N61" s="17">
        <f t="shared" si="2"/>
        <v>973468.45000000007</v>
      </c>
      <c r="O61" s="16">
        <f t="shared" si="3"/>
        <v>89678.47</v>
      </c>
      <c r="P61" s="16">
        <f t="shared" si="4"/>
        <v>0</v>
      </c>
      <c r="Q61" s="16">
        <f t="shared" si="5"/>
        <v>89678.47</v>
      </c>
    </row>
    <row r="62" spans="1:17" ht="15.75" customHeight="1">
      <c r="A62" s="12">
        <v>54</v>
      </c>
      <c r="B62" s="13" t="s">
        <v>167</v>
      </c>
      <c r="C62" s="14" t="s">
        <v>30</v>
      </c>
      <c r="D62" s="15" t="s">
        <v>168</v>
      </c>
      <c r="E62" s="13" t="s">
        <v>169</v>
      </c>
      <c r="F62" s="16">
        <v>322772.46999999997</v>
      </c>
      <c r="G62" s="16">
        <v>0</v>
      </c>
      <c r="H62" s="16">
        <v>322772.46999999997</v>
      </c>
      <c r="I62" s="16">
        <v>1143699.8799999999</v>
      </c>
      <c r="J62" s="16"/>
      <c r="K62" s="16">
        <f t="shared" si="0"/>
        <v>1143699.8799999999</v>
      </c>
      <c r="L62" s="17">
        <f t="shared" si="1"/>
        <v>1466472.3499999999</v>
      </c>
      <c r="M62" s="17">
        <f t="shared" si="1"/>
        <v>0</v>
      </c>
      <c r="N62" s="17">
        <f t="shared" si="2"/>
        <v>1466472.3499999999</v>
      </c>
      <c r="O62" s="16">
        <f t="shared" si="3"/>
        <v>107590.82</v>
      </c>
      <c r="P62" s="16">
        <f t="shared" si="4"/>
        <v>0</v>
      </c>
      <c r="Q62" s="16">
        <f t="shared" si="5"/>
        <v>107590.82</v>
      </c>
    </row>
    <row r="63" spans="1:17" ht="30.75">
      <c r="A63" s="12">
        <v>55</v>
      </c>
      <c r="B63" s="13" t="s">
        <v>170</v>
      </c>
      <c r="C63" s="14" t="s">
        <v>30</v>
      </c>
      <c r="D63" s="15" t="s">
        <v>171</v>
      </c>
      <c r="E63" s="13" t="s">
        <v>172</v>
      </c>
      <c r="F63" s="16">
        <v>154582.19000000003</v>
      </c>
      <c r="G63" s="16">
        <v>0</v>
      </c>
      <c r="H63" s="16">
        <v>154582.19000000003</v>
      </c>
      <c r="I63" s="16">
        <v>421567.33</v>
      </c>
      <c r="J63" s="16"/>
      <c r="K63" s="16">
        <f t="shared" si="0"/>
        <v>421567.33</v>
      </c>
      <c r="L63" s="17">
        <f t="shared" si="1"/>
        <v>576149.52</v>
      </c>
      <c r="M63" s="17">
        <f t="shared" si="1"/>
        <v>0</v>
      </c>
      <c r="N63" s="17">
        <f t="shared" si="2"/>
        <v>576149.52</v>
      </c>
      <c r="O63" s="16">
        <f t="shared" si="3"/>
        <v>51527.4</v>
      </c>
      <c r="P63" s="16">
        <f t="shared" si="4"/>
        <v>0</v>
      </c>
      <c r="Q63" s="16">
        <f t="shared" si="5"/>
        <v>51527.4</v>
      </c>
    </row>
    <row r="64" spans="1:17" ht="32.25" customHeight="1">
      <c r="A64" s="12">
        <v>56</v>
      </c>
      <c r="B64" s="13" t="s">
        <v>173</v>
      </c>
      <c r="C64" s="14" t="s">
        <v>30</v>
      </c>
      <c r="D64" s="15" t="s">
        <v>174</v>
      </c>
      <c r="E64" s="13" t="s">
        <v>175</v>
      </c>
      <c r="F64" s="16">
        <v>521962.61</v>
      </c>
      <c r="G64" s="16">
        <v>0</v>
      </c>
      <c r="H64" s="16">
        <v>521962.61</v>
      </c>
      <c r="I64" s="16">
        <v>1449898.23</v>
      </c>
      <c r="J64" s="16"/>
      <c r="K64" s="16">
        <f t="shared" si="0"/>
        <v>1449898.23</v>
      </c>
      <c r="L64" s="17">
        <f t="shared" si="1"/>
        <v>1971860.8399999999</v>
      </c>
      <c r="M64" s="17">
        <f t="shared" si="1"/>
        <v>0</v>
      </c>
      <c r="N64" s="17">
        <f t="shared" si="2"/>
        <v>1971860.8399999999</v>
      </c>
      <c r="O64" s="16">
        <f t="shared" si="3"/>
        <v>173987.54</v>
      </c>
      <c r="P64" s="16">
        <f t="shared" si="4"/>
        <v>0</v>
      </c>
      <c r="Q64" s="16">
        <f t="shared" si="5"/>
        <v>173987.54</v>
      </c>
    </row>
    <row r="65" spans="1:17" ht="15.75">
      <c r="A65" s="12">
        <v>57</v>
      </c>
      <c r="B65" s="13" t="s">
        <v>176</v>
      </c>
      <c r="C65" s="14" t="s">
        <v>30</v>
      </c>
      <c r="D65" s="15" t="s">
        <v>177</v>
      </c>
      <c r="E65" s="13" t="s">
        <v>178</v>
      </c>
      <c r="F65" s="16">
        <v>242157.27999999997</v>
      </c>
      <c r="G65" s="16">
        <v>0</v>
      </c>
      <c r="H65" s="16">
        <v>242157.27999999997</v>
      </c>
      <c r="I65" s="16">
        <v>566396.89</v>
      </c>
      <c r="J65" s="16"/>
      <c r="K65" s="16">
        <f t="shared" si="0"/>
        <v>566396.89</v>
      </c>
      <c r="L65" s="17">
        <f t="shared" si="1"/>
        <v>808554.16999999993</v>
      </c>
      <c r="M65" s="17">
        <f t="shared" si="1"/>
        <v>0</v>
      </c>
      <c r="N65" s="17">
        <f t="shared" si="2"/>
        <v>808554.16999999993</v>
      </c>
      <c r="O65" s="16">
        <f t="shared" si="3"/>
        <v>80719.09</v>
      </c>
      <c r="P65" s="16">
        <f t="shared" si="4"/>
        <v>0</v>
      </c>
      <c r="Q65" s="16">
        <f t="shared" si="5"/>
        <v>80719.09</v>
      </c>
    </row>
    <row r="66" spans="1:17" ht="15.75">
      <c r="A66" s="12">
        <v>58</v>
      </c>
      <c r="B66" s="13" t="s">
        <v>179</v>
      </c>
      <c r="C66" s="14" t="s">
        <v>30</v>
      </c>
      <c r="D66" s="15" t="s">
        <v>180</v>
      </c>
      <c r="E66" s="13" t="s">
        <v>181</v>
      </c>
      <c r="F66" s="16">
        <v>96850.48000000001</v>
      </c>
      <c r="G66" s="16">
        <v>0</v>
      </c>
      <c r="H66" s="16">
        <v>96850.48000000001</v>
      </c>
      <c r="I66" s="16">
        <v>321648.15999999997</v>
      </c>
      <c r="J66" s="16"/>
      <c r="K66" s="16">
        <f t="shared" si="0"/>
        <v>321648.15999999997</v>
      </c>
      <c r="L66" s="17">
        <f t="shared" si="1"/>
        <v>418498.64</v>
      </c>
      <c r="M66" s="17">
        <f t="shared" si="1"/>
        <v>0</v>
      </c>
      <c r="N66" s="17">
        <f t="shared" si="2"/>
        <v>418498.64</v>
      </c>
      <c r="O66" s="16">
        <f t="shared" si="3"/>
        <v>32283.49</v>
      </c>
      <c r="P66" s="16">
        <f t="shared" si="4"/>
        <v>0</v>
      </c>
      <c r="Q66" s="16">
        <f t="shared" si="5"/>
        <v>32283.49</v>
      </c>
    </row>
    <row r="67" spans="1:17" ht="30.75">
      <c r="A67" s="12">
        <v>59</v>
      </c>
      <c r="B67" s="13" t="s">
        <v>182</v>
      </c>
      <c r="C67" s="14" t="s">
        <v>30</v>
      </c>
      <c r="D67" s="15" t="s">
        <v>183</v>
      </c>
      <c r="E67" s="13" t="s">
        <v>184</v>
      </c>
      <c r="F67" s="16">
        <v>781576.37999999989</v>
      </c>
      <c r="G67" s="16">
        <v>0</v>
      </c>
      <c r="H67" s="16">
        <v>781576.37999999989</v>
      </c>
      <c r="I67" s="16">
        <v>1762046.66</v>
      </c>
      <c r="J67" s="16"/>
      <c r="K67" s="16">
        <f t="shared" si="0"/>
        <v>1762046.66</v>
      </c>
      <c r="L67" s="17">
        <f t="shared" si="1"/>
        <v>2543623.04</v>
      </c>
      <c r="M67" s="17">
        <f t="shared" si="1"/>
        <v>0</v>
      </c>
      <c r="N67" s="17">
        <f t="shared" si="2"/>
        <v>2543623.04</v>
      </c>
      <c r="O67" s="16">
        <f t="shared" si="3"/>
        <v>260525.46</v>
      </c>
      <c r="P67" s="16">
        <f t="shared" si="4"/>
        <v>0</v>
      </c>
      <c r="Q67" s="16">
        <f t="shared" si="5"/>
        <v>260525.46</v>
      </c>
    </row>
    <row r="68" spans="1:17" ht="15.75">
      <c r="A68" s="12">
        <v>60</v>
      </c>
      <c r="B68" s="13" t="s">
        <v>185</v>
      </c>
      <c r="C68" s="14" t="s">
        <v>30</v>
      </c>
      <c r="D68" s="15" t="s">
        <v>186</v>
      </c>
      <c r="E68" s="13" t="s">
        <v>187</v>
      </c>
      <c r="F68" s="16">
        <v>401182.08</v>
      </c>
      <c r="G68" s="16">
        <v>0</v>
      </c>
      <c r="H68" s="16">
        <v>401182.08</v>
      </c>
      <c r="I68" s="16">
        <v>981668.95</v>
      </c>
      <c r="J68" s="16"/>
      <c r="K68" s="16">
        <f t="shared" si="0"/>
        <v>981668.95</v>
      </c>
      <c r="L68" s="17">
        <f t="shared" si="1"/>
        <v>1382851.03</v>
      </c>
      <c r="M68" s="17">
        <f t="shared" si="1"/>
        <v>0</v>
      </c>
      <c r="N68" s="17">
        <f t="shared" si="2"/>
        <v>1382851.03</v>
      </c>
      <c r="O68" s="16">
        <f t="shared" si="3"/>
        <v>133727.35999999999</v>
      </c>
      <c r="P68" s="16">
        <f t="shared" si="4"/>
        <v>0</v>
      </c>
      <c r="Q68" s="16">
        <f t="shared" si="5"/>
        <v>133727.35999999999</v>
      </c>
    </row>
    <row r="69" spans="1:17" ht="15.75">
      <c r="A69" s="12">
        <v>61</v>
      </c>
      <c r="B69" s="13" t="s">
        <v>188</v>
      </c>
      <c r="C69" s="14" t="s">
        <v>30</v>
      </c>
      <c r="D69" s="15" t="s">
        <v>189</v>
      </c>
      <c r="E69" s="13" t="s">
        <v>190</v>
      </c>
      <c r="F69" s="16">
        <v>391618.61</v>
      </c>
      <c r="G69" s="16">
        <v>0</v>
      </c>
      <c r="H69" s="16">
        <v>391618.61</v>
      </c>
      <c r="I69" s="16">
        <v>741362.86</v>
      </c>
      <c r="J69" s="16"/>
      <c r="K69" s="16">
        <f t="shared" si="0"/>
        <v>741362.86</v>
      </c>
      <c r="L69" s="17">
        <f t="shared" si="1"/>
        <v>1132981.47</v>
      </c>
      <c r="M69" s="17">
        <f t="shared" si="1"/>
        <v>0</v>
      </c>
      <c r="N69" s="17">
        <f t="shared" si="2"/>
        <v>1132981.47</v>
      </c>
      <c r="O69" s="16">
        <f t="shared" si="3"/>
        <v>130539.54</v>
      </c>
      <c r="P69" s="16">
        <f t="shared" si="4"/>
        <v>0</v>
      </c>
      <c r="Q69" s="16">
        <f t="shared" si="5"/>
        <v>130539.54</v>
      </c>
    </row>
    <row r="70" spans="1:17" ht="15.75">
      <c r="A70" s="12">
        <v>63</v>
      </c>
      <c r="B70" s="19" t="s">
        <v>191</v>
      </c>
      <c r="C70" s="14" t="s">
        <v>26</v>
      </c>
      <c r="D70" s="15" t="s">
        <v>192</v>
      </c>
      <c r="E70" s="13" t="s">
        <v>193</v>
      </c>
      <c r="F70" s="16">
        <v>0</v>
      </c>
      <c r="G70" s="16">
        <v>187988.6</v>
      </c>
      <c r="H70" s="16">
        <v>187988.6</v>
      </c>
      <c r="I70" s="16"/>
      <c r="J70" s="16">
        <v>405998.61</v>
      </c>
      <c r="K70" s="16">
        <f t="shared" si="0"/>
        <v>405998.61</v>
      </c>
      <c r="L70" s="17">
        <f t="shared" si="1"/>
        <v>0</v>
      </c>
      <c r="M70" s="17">
        <f t="shared" si="1"/>
        <v>593987.21</v>
      </c>
      <c r="N70" s="17">
        <f t="shared" si="2"/>
        <v>593987.21</v>
      </c>
      <c r="O70" s="16">
        <f t="shared" si="3"/>
        <v>0</v>
      </c>
      <c r="P70" s="16">
        <f t="shared" si="4"/>
        <v>62663</v>
      </c>
      <c r="Q70" s="16">
        <f t="shared" si="5"/>
        <v>62663</v>
      </c>
    </row>
    <row r="71" spans="1:17" ht="15.75" customHeight="1">
      <c r="A71" s="12">
        <v>64</v>
      </c>
      <c r="B71" s="19" t="s">
        <v>194</v>
      </c>
      <c r="C71" s="14" t="s">
        <v>26</v>
      </c>
      <c r="D71" s="15" t="s">
        <v>195</v>
      </c>
      <c r="E71" s="13" t="s">
        <v>196</v>
      </c>
      <c r="F71" s="16">
        <v>0</v>
      </c>
      <c r="G71" s="16">
        <v>100457.48</v>
      </c>
      <c r="H71" s="16">
        <v>100457.48</v>
      </c>
      <c r="I71" s="16"/>
      <c r="J71" s="16">
        <v>227809.41</v>
      </c>
      <c r="K71" s="16">
        <f t="shared" si="0"/>
        <v>227809.41</v>
      </c>
      <c r="L71" s="17">
        <f t="shared" si="1"/>
        <v>0</v>
      </c>
      <c r="M71" s="17">
        <f t="shared" si="1"/>
        <v>328266.89</v>
      </c>
      <c r="N71" s="17">
        <f t="shared" si="2"/>
        <v>328266.89</v>
      </c>
      <c r="O71" s="16">
        <f t="shared" si="3"/>
        <v>0</v>
      </c>
      <c r="P71" s="16">
        <f t="shared" si="4"/>
        <v>33486</v>
      </c>
      <c r="Q71" s="16">
        <f t="shared" si="5"/>
        <v>33486</v>
      </c>
    </row>
    <row r="72" spans="1:17" ht="15.75">
      <c r="A72" s="12">
        <v>65</v>
      </c>
      <c r="B72" s="19" t="s">
        <v>197</v>
      </c>
      <c r="C72" s="14" t="s">
        <v>30</v>
      </c>
      <c r="D72" s="15" t="s">
        <v>198</v>
      </c>
      <c r="E72" s="13" t="s">
        <v>199</v>
      </c>
      <c r="F72" s="16">
        <v>674798.25999999989</v>
      </c>
      <c r="G72" s="16">
        <v>0</v>
      </c>
      <c r="H72" s="16">
        <v>674798.25999999989</v>
      </c>
      <c r="I72" s="16">
        <v>1490390.96</v>
      </c>
      <c r="J72" s="16"/>
      <c r="K72" s="16">
        <f t="shared" si="0"/>
        <v>1490390.96</v>
      </c>
      <c r="L72" s="17">
        <f t="shared" si="1"/>
        <v>2165189.2199999997</v>
      </c>
      <c r="M72" s="17">
        <f t="shared" si="1"/>
        <v>0</v>
      </c>
      <c r="N72" s="17">
        <f t="shared" si="2"/>
        <v>2165189.2199999997</v>
      </c>
      <c r="O72" s="16">
        <f t="shared" si="3"/>
        <v>224932.75</v>
      </c>
      <c r="P72" s="16">
        <f t="shared" si="4"/>
        <v>0</v>
      </c>
      <c r="Q72" s="16">
        <f t="shared" si="5"/>
        <v>224932.75</v>
      </c>
    </row>
    <row r="73" spans="1:17" ht="15.75">
      <c r="A73" s="12">
        <v>66</v>
      </c>
      <c r="B73" s="19" t="s">
        <v>200</v>
      </c>
      <c r="C73" s="14" t="s">
        <v>14</v>
      </c>
      <c r="D73" s="15">
        <v>15413404</v>
      </c>
      <c r="E73" s="13" t="s">
        <v>201</v>
      </c>
      <c r="F73" s="16">
        <v>1129688.31</v>
      </c>
      <c r="G73" s="16">
        <v>740290.56866666651</v>
      </c>
      <c r="H73" s="16">
        <v>1869978.8786666666</v>
      </c>
      <c r="I73" s="16">
        <v>3270060.03</v>
      </c>
      <c r="J73" s="16">
        <v>1685491.56</v>
      </c>
      <c r="K73" s="16">
        <f t="shared" si="0"/>
        <v>4955551.59</v>
      </c>
      <c r="L73" s="17">
        <f t="shared" ref="L73:M136" si="6">F73+I73</f>
        <v>4399748.34</v>
      </c>
      <c r="M73" s="17">
        <f t="shared" si="6"/>
        <v>2425782.1286666663</v>
      </c>
      <c r="N73" s="17">
        <f t="shared" si="2"/>
        <v>6825530.4686666662</v>
      </c>
      <c r="O73" s="16">
        <f t="shared" si="3"/>
        <v>376562.77</v>
      </c>
      <c r="P73" s="16">
        <f t="shared" si="4"/>
        <v>246764</v>
      </c>
      <c r="Q73" s="16">
        <f t="shared" si="5"/>
        <v>623326.77</v>
      </c>
    </row>
    <row r="74" spans="1:17" ht="30.75">
      <c r="A74" s="12">
        <v>67</v>
      </c>
      <c r="B74" s="19" t="s">
        <v>202</v>
      </c>
      <c r="C74" s="14" t="s">
        <v>30</v>
      </c>
      <c r="D74" s="15">
        <v>15413404</v>
      </c>
      <c r="E74" s="13" t="s">
        <v>203</v>
      </c>
      <c r="F74" s="16">
        <v>264436.93333333335</v>
      </c>
      <c r="G74" s="16">
        <v>0</v>
      </c>
      <c r="H74" s="16">
        <v>264436.93333333335</v>
      </c>
      <c r="I74" s="16">
        <v>558789.54</v>
      </c>
      <c r="J74" s="16"/>
      <c r="K74" s="16">
        <f t="shared" ref="K74:K137" si="7">I74+J74</f>
        <v>558789.54</v>
      </c>
      <c r="L74" s="17">
        <f t="shared" si="6"/>
        <v>823226.47333333339</v>
      </c>
      <c r="M74" s="17">
        <f t="shared" si="6"/>
        <v>0</v>
      </c>
      <c r="N74" s="17">
        <f t="shared" ref="N74:N137" si="8">L74+M74</f>
        <v>823226.47333333339</v>
      </c>
      <c r="O74" s="16">
        <f t="shared" ref="O74:O137" si="9">ROUND(F74/3,2)</f>
        <v>88145.64</v>
      </c>
      <c r="P74" s="16">
        <f t="shared" ref="P74:P137" si="10">ROUND(G74/3,0)</f>
        <v>0</v>
      </c>
      <c r="Q74" s="16">
        <f t="shared" ref="Q74:Q137" si="11">O74+P74</f>
        <v>88145.64</v>
      </c>
    </row>
    <row r="75" spans="1:17" ht="30.75">
      <c r="A75" s="12">
        <v>68</v>
      </c>
      <c r="B75" s="19" t="s">
        <v>204</v>
      </c>
      <c r="C75" s="14" t="s">
        <v>26</v>
      </c>
      <c r="D75" s="15" t="s">
        <v>205</v>
      </c>
      <c r="E75" s="13" t="s">
        <v>206</v>
      </c>
      <c r="F75" s="16">
        <v>0</v>
      </c>
      <c r="G75" s="16">
        <v>48420.11</v>
      </c>
      <c r="H75" s="16">
        <v>48420.11</v>
      </c>
      <c r="I75" s="16"/>
      <c r="J75" s="16">
        <v>134086.79999999999</v>
      </c>
      <c r="K75" s="16">
        <f t="shared" si="7"/>
        <v>134086.79999999999</v>
      </c>
      <c r="L75" s="17">
        <f t="shared" si="6"/>
        <v>0</v>
      </c>
      <c r="M75" s="17">
        <f t="shared" si="6"/>
        <v>182506.90999999997</v>
      </c>
      <c r="N75" s="17">
        <f t="shared" si="8"/>
        <v>182506.90999999997</v>
      </c>
      <c r="O75" s="16">
        <f t="shared" si="9"/>
        <v>0</v>
      </c>
      <c r="P75" s="16">
        <f t="shared" si="10"/>
        <v>16140</v>
      </c>
      <c r="Q75" s="16">
        <f t="shared" si="11"/>
        <v>16140</v>
      </c>
    </row>
    <row r="76" spans="1:17" ht="30.75" customHeight="1">
      <c r="A76" s="12">
        <v>69</v>
      </c>
      <c r="B76" s="19" t="s">
        <v>207</v>
      </c>
      <c r="C76" s="14" t="s">
        <v>26</v>
      </c>
      <c r="D76" s="15" t="s">
        <v>208</v>
      </c>
      <c r="E76" s="13" t="s">
        <v>209</v>
      </c>
      <c r="F76" s="16">
        <v>0</v>
      </c>
      <c r="G76" s="16">
        <v>14610.580000000002</v>
      </c>
      <c r="H76" s="16">
        <v>14610.580000000002</v>
      </c>
      <c r="I76" s="16"/>
      <c r="J76" s="16">
        <v>41445.01</v>
      </c>
      <c r="K76" s="16">
        <f t="shared" si="7"/>
        <v>41445.01</v>
      </c>
      <c r="L76" s="17">
        <f t="shared" si="6"/>
        <v>0</v>
      </c>
      <c r="M76" s="17">
        <f t="shared" si="6"/>
        <v>56055.590000000004</v>
      </c>
      <c r="N76" s="17">
        <f t="shared" si="8"/>
        <v>56055.590000000004</v>
      </c>
      <c r="O76" s="16">
        <f t="shared" si="9"/>
        <v>0</v>
      </c>
      <c r="P76" s="16">
        <f t="shared" si="10"/>
        <v>4870</v>
      </c>
      <c r="Q76" s="16">
        <f t="shared" si="11"/>
        <v>4870</v>
      </c>
    </row>
    <row r="77" spans="1:17" ht="30.75">
      <c r="A77" s="12">
        <v>70</v>
      </c>
      <c r="B77" s="19" t="s">
        <v>210</v>
      </c>
      <c r="C77" s="14" t="s">
        <v>26</v>
      </c>
      <c r="D77" s="15">
        <v>4183164</v>
      </c>
      <c r="E77" s="13" t="s">
        <v>211</v>
      </c>
      <c r="F77" s="16">
        <v>0</v>
      </c>
      <c r="G77" s="16">
        <v>69895.989999999991</v>
      </c>
      <c r="H77" s="16">
        <v>69895.989999999991</v>
      </c>
      <c r="I77" s="16"/>
      <c r="J77" s="16">
        <v>167580.17000000001</v>
      </c>
      <c r="K77" s="16">
        <f t="shared" si="7"/>
        <v>167580.17000000001</v>
      </c>
      <c r="L77" s="17">
        <f t="shared" si="6"/>
        <v>0</v>
      </c>
      <c r="M77" s="17">
        <f t="shared" si="6"/>
        <v>237476.16</v>
      </c>
      <c r="N77" s="17">
        <f t="shared" si="8"/>
        <v>237476.16</v>
      </c>
      <c r="O77" s="16">
        <f t="shared" si="9"/>
        <v>0</v>
      </c>
      <c r="P77" s="16">
        <f t="shared" si="10"/>
        <v>23299</v>
      </c>
      <c r="Q77" s="16">
        <f t="shared" si="11"/>
        <v>23299</v>
      </c>
    </row>
    <row r="78" spans="1:17" ht="45.75">
      <c r="A78" s="12">
        <v>71</v>
      </c>
      <c r="B78" s="19" t="s">
        <v>212</v>
      </c>
      <c r="C78" s="14" t="s">
        <v>26</v>
      </c>
      <c r="D78" s="15" t="s">
        <v>213</v>
      </c>
      <c r="E78" s="13" t="s">
        <v>214</v>
      </c>
      <c r="F78" s="16">
        <v>0</v>
      </c>
      <c r="G78" s="16">
        <v>29901.43</v>
      </c>
      <c r="H78" s="16">
        <v>29901.43</v>
      </c>
      <c r="I78" s="16"/>
      <c r="J78" s="16">
        <v>91016.5</v>
      </c>
      <c r="K78" s="16">
        <f t="shared" si="7"/>
        <v>91016.5</v>
      </c>
      <c r="L78" s="17">
        <f t="shared" si="6"/>
        <v>0</v>
      </c>
      <c r="M78" s="17">
        <f t="shared" si="6"/>
        <v>120917.93</v>
      </c>
      <c r="N78" s="17">
        <f t="shared" si="8"/>
        <v>120917.93</v>
      </c>
      <c r="O78" s="16">
        <f t="shared" si="9"/>
        <v>0</v>
      </c>
      <c r="P78" s="16">
        <f t="shared" si="10"/>
        <v>9967</v>
      </c>
      <c r="Q78" s="16">
        <f t="shared" si="11"/>
        <v>9967</v>
      </c>
    </row>
    <row r="79" spans="1:17" ht="45.75" customHeight="1">
      <c r="A79" s="12">
        <v>72</v>
      </c>
      <c r="B79" s="13" t="s">
        <v>215</v>
      </c>
      <c r="C79" s="14" t="s">
        <v>30</v>
      </c>
      <c r="D79" s="15" t="s">
        <v>216</v>
      </c>
      <c r="E79" s="13" t="s">
        <v>217</v>
      </c>
      <c r="F79" s="16">
        <v>113634.06999999998</v>
      </c>
      <c r="G79" s="16">
        <v>0</v>
      </c>
      <c r="H79" s="16">
        <v>113634.06999999998</v>
      </c>
      <c r="I79" s="16">
        <v>334410.55</v>
      </c>
      <c r="J79" s="16"/>
      <c r="K79" s="16">
        <f t="shared" si="7"/>
        <v>334410.55</v>
      </c>
      <c r="L79" s="17">
        <f t="shared" si="6"/>
        <v>448044.62</v>
      </c>
      <c r="M79" s="17">
        <f t="shared" si="6"/>
        <v>0</v>
      </c>
      <c r="N79" s="17">
        <f t="shared" si="8"/>
        <v>448044.62</v>
      </c>
      <c r="O79" s="16">
        <f t="shared" si="9"/>
        <v>37878.019999999997</v>
      </c>
      <c r="P79" s="16">
        <f t="shared" si="10"/>
        <v>0</v>
      </c>
      <c r="Q79" s="16">
        <f t="shared" si="11"/>
        <v>37878.019999999997</v>
      </c>
    </row>
    <row r="80" spans="1:17" ht="30.75" customHeight="1">
      <c r="A80" s="12">
        <v>73</v>
      </c>
      <c r="B80" s="19" t="s">
        <v>218</v>
      </c>
      <c r="C80" s="14" t="s">
        <v>26</v>
      </c>
      <c r="D80" s="15" t="s">
        <v>219</v>
      </c>
      <c r="E80" s="13" t="s">
        <v>220</v>
      </c>
      <c r="F80" s="16">
        <v>0</v>
      </c>
      <c r="G80" s="16">
        <v>109786.36000000002</v>
      </c>
      <c r="H80" s="16">
        <v>109786.36000000002</v>
      </c>
      <c r="I80" s="16"/>
      <c r="J80" s="16">
        <v>215778.47000000003</v>
      </c>
      <c r="K80" s="16">
        <f t="shared" si="7"/>
        <v>215778.47000000003</v>
      </c>
      <c r="L80" s="17">
        <f t="shared" si="6"/>
        <v>0</v>
      </c>
      <c r="M80" s="17">
        <f t="shared" si="6"/>
        <v>325564.83000000007</v>
      </c>
      <c r="N80" s="17">
        <f t="shared" si="8"/>
        <v>325564.83000000007</v>
      </c>
      <c r="O80" s="16">
        <f t="shared" si="9"/>
        <v>0</v>
      </c>
      <c r="P80" s="16">
        <f t="shared" si="10"/>
        <v>36595</v>
      </c>
      <c r="Q80" s="16">
        <f t="shared" si="11"/>
        <v>36595</v>
      </c>
    </row>
    <row r="81" spans="1:17" ht="30.75">
      <c r="A81" s="12">
        <v>74</v>
      </c>
      <c r="B81" s="19" t="s">
        <v>221</v>
      </c>
      <c r="C81" s="14" t="s">
        <v>30</v>
      </c>
      <c r="D81" s="15" t="s">
        <v>222</v>
      </c>
      <c r="E81" s="13" t="s">
        <v>223</v>
      </c>
      <c r="F81" s="16">
        <v>156379.24999999997</v>
      </c>
      <c r="G81" s="16">
        <v>0</v>
      </c>
      <c r="H81" s="16">
        <v>156379.24999999997</v>
      </c>
      <c r="I81" s="16">
        <v>455414.92</v>
      </c>
      <c r="J81" s="16"/>
      <c r="K81" s="16">
        <f t="shared" si="7"/>
        <v>455414.92</v>
      </c>
      <c r="L81" s="17">
        <f t="shared" si="6"/>
        <v>611794.16999999993</v>
      </c>
      <c r="M81" s="17">
        <f t="shared" si="6"/>
        <v>0</v>
      </c>
      <c r="N81" s="17">
        <f t="shared" si="8"/>
        <v>611794.16999999993</v>
      </c>
      <c r="O81" s="16">
        <f t="shared" si="9"/>
        <v>52126.42</v>
      </c>
      <c r="P81" s="16">
        <f t="shared" si="10"/>
        <v>0</v>
      </c>
      <c r="Q81" s="16">
        <f t="shared" si="11"/>
        <v>52126.42</v>
      </c>
    </row>
    <row r="82" spans="1:17" ht="37.5" customHeight="1">
      <c r="A82" s="12">
        <v>75</v>
      </c>
      <c r="B82" s="19" t="s">
        <v>224</v>
      </c>
      <c r="C82" s="14" t="s">
        <v>30</v>
      </c>
      <c r="D82" s="15" t="s">
        <v>225</v>
      </c>
      <c r="E82" s="13" t="s">
        <v>226</v>
      </c>
      <c r="F82" s="16">
        <v>274618.65999999997</v>
      </c>
      <c r="G82" s="16">
        <v>0</v>
      </c>
      <c r="H82" s="16">
        <v>274618.65999999997</v>
      </c>
      <c r="I82" s="16">
        <v>639831.86</v>
      </c>
      <c r="J82" s="16"/>
      <c r="K82" s="16">
        <f t="shared" si="7"/>
        <v>639831.86</v>
      </c>
      <c r="L82" s="17">
        <f t="shared" si="6"/>
        <v>914450.52</v>
      </c>
      <c r="M82" s="17">
        <f t="shared" si="6"/>
        <v>0</v>
      </c>
      <c r="N82" s="17">
        <f t="shared" si="8"/>
        <v>914450.52</v>
      </c>
      <c r="O82" s="16">
        <f t="shared" si="9"/>
        <v>91539.55</v>
      </c>
      <c r="P82" s="16">
        <f t="shared" si="10"/>
        <v>0</v>
      </c>
      <c r="Q82" s="16">
        <f t="shared" si="11"/>
        <v>91539.55</v>
      </c>
    </row>
    <row r="83" spans="1:17" ht="37.5" customHeight="1">
      <c r="A83" s="12">
        <v>76</v>
      </c>
      <c r="B83" s="19" t="s">
        <v>227</v>
      </c>
      <c r="C83" s="14" t="s">
        <v>30</v>
      </c>
      <c r="D83" s="15" t="s">
        <v>228</v>
      </c>
      <c r="E83" s="13" t="s">
        <v>229</v>
      </c>
      <c r="F83" s="16">
        <v>433173.46000000008</v>
      </c>
      <c r="G83" s="16">
        <v>0</v>
      </c>
      <c r="H83" s="16">
        <v>433173.46000000008</v>
      </c>
      <c r="I83" s="16">
        <v>1520096.26</v>
      </c>
      <c r="J83" s="16"/>
      <c r="K83" s="16">
        <f t="shared" si="7"/>
        <v>1520096.26</v>
      </c>
      <c r="L83" s="17">
        <f t="shared" si="6"/>
        <v>1953269.7200000002</v>
      </c>
      <c r="M83" s="17">
        <f t="shared" si="6"/>
        <v>0</v>
      </c>
      <c r="N83" s="17">
        <f t="shared" si="8"/>
        <v>1953269.7200000002</v>
      </c>
      <c r="O83" s="16">
        <f t="shared" si="9"/>
        <v>144391.15</v>
      </c>
      <c r="P83" s="16">
        <f t="shared" si="10"/>
        <v>0</v>
      </c>
      <c r="Q83" s="16">
        <f t="shared" si="11"/>
        <v>144391.15</v>
      </c>
    </row>
    <row r="84" spans="1:17" ht="30.75">
      <c r="A84" s="12">
        <v>77</v>
      </c>
      <c r="B84" s="13" t="s">
        <v>230</v>
      </c>
      <c r="C84" s="14" t="s">
        <v>30</v>
      </c>
      <c r="D84" s="15">
        <v>15695933</v>
      </c>
      <c r="E84" s="13" t="s">
        <v>231</v>
      </c>
      <c r="F84" s="16">
        <v>168752</v>
      </c>
      <c r="G84" s="16">
        <v>0</v>
      </c>
      <c r="H84" s="16">
        <v>168752</v>
      </c>
      <c r="I84" s="16">
        <v>503431.54</v>
      </c>
      <c r="J84" s="16"/>
      <c r="K84" s="16">
        <f t="shared" si="7"/>
        <v>503431.54</v>
      </c>
      <c r="L84" s="17">
        <f t="shared" si="6"/>
        <v>672183.54</v>
      </c>
      <c r="M84" s="17">
        <f t="shared" si="6"/>
        <v>0</v>
      </c>
      <c r="N84" s="17">
        <f t="shared" si="8"/>
        <v>672183.54</v>
      </c>
      <c r="O84" s="16">
        <f t="shared" si="9"/>
        <v>56250.67</v>
      </c>
      <c r="P84" s="16">
        <f t="shared" si="10"/>
        <v>0</v>
      </c>
      <c r="Q84" s="16">
        <f t="shared" si="11"/>
        <v>56250.67</v>
      </c>
    </row>
    <row r="85" spans="1:17" ht="15.75">
      <c r="A85" s="12">
        <v>78</v>
      </c>
      <c r="B85" s="13" t="s">
        <v>232</v>
      </c>
      <c r="C85" s="14" t="s">
        <v>30</v>
      </c>
      <c r="D85" s="15" t="s">
        <v>233</v>
      </c>
      <c r="E85" s="13" t="s">
        <v>234</v>
      </c>
      <c r="F85" s="16">
        <v>140807.31</v>
      </c>
      <c r="G85" s="16">
        <v>0</v>
      </c>
      <c r="H85" s="16">
        <v>140807.31</v>
      </c>
      <c r="I85" s="16">
        <v>419555.84000000003</v>
      </c>
      <c r="J85" s="16"/>
      <c r="K85" s="16">
        <f t="shared" si="7"/>
        <v>419555.84000000003</v>
      </c>
      <c r="L85" s="17">
        <f t="shared" si="6"/>
        <v>560363.15</v>
      </c>
      <c r="M85" s="17">
        <f t="shared" si="6"/>
        <v>0</v>
      </c>
      <c r="N85" s="17">
        <f t="shared" si="8"/>
        <v>560363.15</v>
      </c>
      <c r="O85" s="16">
        <f t="shared" si="9"/>
        <v>46935.77</v>
      </c>
      <c r="P85" s="16">
        <f t="shared" si="10"/>
        <v>0</v>
      </c>
      <c r="Q85" s="16">
        <f t="shared" si="11"/>
        <v>46935.77</v>
      </c>
    </row>
    <row r="86" spans="1:17" ht="15.75">
      <c r="A86" s="12">
        <v>79</v>
      </c>
      <c r="B86" s="13" t="s">
        <v>235</v>
      </c>
      <c r="C86" s="14" t="s">
        <v>26</v>
      </c>
      <c r="D86" s="15"/>
      <c r="E86" s="20" t="s">
        <v>236</v>
      </c>
      <c r="F86" s="16">
        <v>0</v>
      </c>
      <c r="G86" s="16">
        <v>23176.07</v>
      </c>
      <c r="H86" s="16">
        <v>23176.07</v>
      </c>
      <c r="I86" s="16"/>
      <c r="J86" s="16">
        <v>159969.62</v>
      </c>
      <c r="K86" s="16">
        <f t="shared" si="7"/>
        <v>159969.62</v>
      </c>
      <c r="L86" s="17">
        <f t="shared" si="6"/>
        <v>0</v>
      </c>
      <c r="M86" s="17">
        <f t="shared" si="6"/>
        <v>183145.69</v>
      </c>
      <c r="N86" s="17">
        <f t="shared" si="8"/>
        <v>183145.69</v>
      </c>
      <c r="O86" s="16">
        <f t="shared" si="9"/>
        <v>0</v>
      </c>
      <c r="P86" s="16">
        <f t="shared" si="10"/>
        <v>7725</v>
      </c>
      <c r="Q86" s="16">
        <f t="shared" si="11"/>
        <v>7725</v>
      </c>
    </row>
    <row r="87" spans="1:17" ht="15.75">
      <c r="A87" s="12">
        <v>80</v>
      </c>
      <c r="B87" s="19" t="s">
        <v>237</v>
      </c>
      <c r="C87" s="18" t="s">
        <v>26</v>
      </c>
      <c r="D87" s="15" t="s">
        <v>238</v>
      </c>
      <c r="E87" s="13" t="s">
        <v>239</v>
      </c>
      <c r="F87" s="16">
        <v>0</v>
      </c>
      <c r="G87" s="16">
        <v>162816.4</v>
      </c>
      <c r="H87" s="16">
        <v>162816.4</v>
      </c>
      <c r="I87" s="16"/>
      <c r="J87" s="16">
        <v>334154.42</v>
      </c>
      <c r="K87" s="16">
        <f t="shared" si="7"/>
        <v>334154.42</v>
      </c>
      <c r="L87" s="17">
        <f t="shared" si="6"/>
        <v>0</v>
      </c>
      <c r="M87" s="17">
        <f t="shared" si="6"/>
        <v>496970.81999999995</v>
      </c>
      <c r="N87" s="17">
        <f t="shared" si="8"/>
        <v>496970.81999999995</v>
      </c>
      <c r="O87" s="16">
        <f t="shared" si="9"/>
        <v>0</v>
      </c>
      <c r="P87" s="16">
        <f t="shared" si="10"/>
        <v>54272</v>
      </c>
      <c r="Q87" s="16">
        <f t="shared" si="11"/>
        <v>54272</v>
      </c>
    </row>
    <row r="88" spans="1:17" ht="15.75">
      <c r="A88" s="12">
        <v>81</v>
      </c>
      <c r="B88" s="19" t="s">
        <v>240</v>
      </c>
      <c r="C88" s="14" t="s">
        <v>30</v>
      </c>
      <c r="D88" s="15" t="s">
        <v>241</v>
      </c>
      <c r="E88" s="13" t="s">
        <v>242</v>
      </c>
      <c r="F88" s="16">
        <v>683903.71</v>
      </c>
      <c r="G88" s="16">
        <v>0</v>
      </c>
      <c r="H88" s="16">
        <v>683903.71</v>
      </c>
      <c r="I88" s="16">
        <v>2249921.36</v>
      </c>
      <c r="J88" s="16"/>
      <c r="K88" s="16">
        <f t="shared" si="7"/>
        <v>2249921.36</v>
      </c>
      <c r="L88" s="17">
        <f t="shared" si="6"/>
        <v>2933825.07</v>
      </c>
      <c r="M88" s="17">
        <f t="shared" si="6"/>
        <v>0</v>
      </c>
      <c r="N88" s="17">
        <f t="shared" si="8"/>
        <v>2933825.07</v>
      </c>
      <c r="O88" s="16">
        <f t="shared" si="9"/>
        <v>227967.9</v>
      </c>
      <c r="P88" s="16">
        <f t="shared" si="10"/>
        <v>0</v>
      </c>
      <c r="Q88" s="16">
        <f t="shared" si="11"/>
        <v>227967.9</v>
      </c>
    </row>
    <row r="89" spans="1:17" ht="30.75">
      <c r="A89" s="12">
        <v>82</v>
      </c>
      <c r="B89" s="19" t="s">
        <v>243</v>
      </c>
      <c r="C89" s="14" t="s">
        <v>14</v>
      </c>
      <c r="D89" s="15" t="s">
        <v>244</v>
      </c>
      <c r="E89" s="13" t="s">
        <v>245</v>
      </c>
      <c r="F89" s="16">
        <v>199345.15000000005</v>
      </c>
      <c r="G89" s="16">
        <v>71712.655555555553</v>
      </c>
      <c r="H89" s="16">
        <v>271057.80555555562</v>
      </c>
      <c r="I89" s="16">
        <v>612251.69999999995</v>
      </c>
      <c r="J89" s="16">
        <v>140449.82999999999</v>
      </c>
      <c r="K89" s="16">
        <f t="shared" si="7"/>
        <v>752701.52999999991</v>
      </c>
      <c r="L89" s="17">
        <f t="shared" si="6"/>
        <v>811596.85</v>
      </c>
      <c r="M89" s="17">
        <f t="shared" si="6"/>
        <v>212162.48555555556</v>
      </c>
      <c r="N89" s="17">
        <f t="shared" si="8"/>
        <v>1023759.3355555555</v>
      </c>
      <c r="O89" s="16">
        <f t="shared" si="9"/>
        <v>66448.38</v>
      </c>
      <c r="P89" s="16">
        <f t="shared" si="10"/>
        <v>23904</v>
      </c>
      <c r="Q89" s="16">
        <f t="shared" si="11"/>
        <v>90352.38</v>
      </c>
    </row>
    <row r="90" spans="1:17" ht="30.75">
      <c r="A90" s="12">
        <v>83</v>
      </c>
      <c r="B90" s="13" t="s">
        <v>246</v>
      </c>
      <c r="C90" s="14" t="s">
        <v>30</v>
      </c>
      <c r="D90" s="15" t="s">
        <v>247</v>
      </c>
      <c r="E90" s="13" t="s">
        <v>248</v>
      </c>
      <c r="F90" s="16">
        <v>301959.85833333334</v>
      </c>
      <c r="G90" s="16">
        <v>0</v>
      </c>
      <c r="H90" s="16">
        <v>301959.85833333334</v>
      </c>
      <c r="I90" s="16">
        <v>799105.45</v>
      </c>
      <c r="J90" s="16"/>
      <c r="K90" s="16">
        <f t="shared" si="7"/>
        <v>799105.45</v>
      </c>
      <c r="L90" s="17">
        <f t="shared" si="6"/>
        <v>1101065.3083333333</v>
      </c>
      <c r="M90" s="17">
        <f t="shared" si="6"/>
        <v>0</v>
      </c>
      <c r="N90" s="17">
        <f t="shared" si="8"/>
        <v>1101065.3083333333</v>
      </c>
      <c r="O90" s="16">
        <f t="shared" si="9"/>
        <v>100653.29</v>
      </c>
      <c r="P90" s="16">
        <f t="shared" si="10"/>
        <v>0</v>
      </c>
      <c r="Q90" s="16">
        <f t="shared" si="11"/>
        <v>100653.29</v>
      </c>
    </row>
    <row r="91" spans="1:17" ht="30.75">
      <c r="A91" s="12">
        <v>84</v>
      </c>
      <c r="B91" s="13" t="s">
        <v>249</v>
      </c>
      <c r="C91" s="14" t="s">
        <v>30</v>
      </c>
      <c r="D91" s="15" t="s">
        <v>250</v>
      </c>
      <c r="E91" s="13" t="s">
        <v>251</v>
      </c>
      <c r="F91" s="16">
        <v>204382.38</v>
      </c>
      <c r="G91" s="16">
        <v>0</v>
      </c>
      <c r="H91" s="16">
        <v>204382.38</v>
      </c>
      <c r="I91" s="16">
        <v>539684.54</v>
      </c>
      <c r="J91" s="16"/>
      <c r="K91" s="16">
        <f t="shared" si="7"/>
        <v>539684.54</v>
      </c>
      <c r="L91" s="17">
        <f t="shared" si="6"/>
        <v>744066.92</v>
      </c>
      <c r="M91" s="17">
        <f t="shared" si="6"/>
        <v>0</v>
      </c>
      <c r="N91" s="17">
        <f t="shared" si="8"/>
        <v>744066.92</v>
      </c>
      <c r="O91" s="16">
        <f t="shared" si="9"/>
        <v>68127.460000000006</v>
      </c>
      <c r="P91" s="16">
        <f t="shared" si="10"/>
        <v>0</v>
      </c>
      <c r="Q91" s="16">
        <f t="shared" si="11"/>
        <v>68127.460000000006</v>
      </c>
    </row>
    <row r="92" spans="1:17" ht="15.75">
      <c r="A92" s="12">
        <v>85</v>
      </c>
      <c r="B92" s="19" t="s">
        <v>252</v>
      </c>
      <c r="C92" s="14" t="s">
        <v>30</v>
      </c>
      <c r="D92" s="15" t="s">
        <v>253</v>
      </c>
      <c r="E92" s="13" t="s">
        <v>254</v>
      </c>
      <c r="F92" s="16">
        <v>165261.16</v>
      </c>
      <c r="G92" s="16">
        <v>0</v>
      </c>
      <c r="H92" s="16">
        <v>165261.16</v>
      </c>
      <c r="I92" s="16">
        <v>508902.51</v>
      </c>
      <c r="J92" s="16"/>
      <c r="K92" s="16">
        <f t="shared" si="7"/>
        <v>508902.51</v>
      </c>
      <c r="L92" s="17">
        <f t="shared" si="6"/>
        <v>674163.67</v>
      </c>
      <c r="M92" s="17">
        <f t="shared" si="6"/>
        <v>0</v>
      </c>
      <c r="N92" s="17">
        <f t="shared" si="8"/>
        <v>674163.67</v>
      </c>
      <c r="O92" s="16">
        <f t="shared" si="9"/>
        <v>55087.05</v>
      </c>
      <c r="P92" s="16">
        <f t="shared" si="10"/>
        <v>0</v>
      </c>
      <c r="Q92" s="16">
        <f t="shared" si="11"/>
        <v>55087.05</v>
      </c>
    </row>
    <row r="93" spans="1:17" ht="30.75">
      <c r="A93" s="12">
        <v>86</v>
      </c>
      <c r="B93" s="19" t="s">
        <v>255</v>
      </c>
      <c r="C93" s="14" t="s">
        <v>30</v>
      </c>
      <c r="D93" s="15" t="s">
        <v>256</v>
      </c>
      <c r="E93" s="13" t="s">
        <v>257</v>
      </c>
      <c r="F93" s="16">
        <v>204122.12000000005</v>
      </c>
      <c r="G93" s="16">
        <v>0</v>
      </c>
      <c r="H93" s="16">
        <v>204122.12000000005</v>
      </c>
      <c r="I93" s="16">
        <v>673535.12</v>
      </c>
      <c r="J93" s="16"/>
      <c r="K93" s="16">
        <f t="shared" si="7"/>
        <v>673535.12</v>
      </c>
      <c r="L93" s="17">
        <f t="shared" si="6"/>
        <v>877657.24</v>
      </c>
      <c r="M93" s="17">
        <f t="shared" si="6"/>
        <v>0</v>
      </c>
      <c r="N93" s="17">
        <f t="shared" si="8"/>
        <v>877657.24</v>
      </c>
      <c r="O93" s="16">
        <f t="shared" si="9"/>
        <v>68040.710000000006</v>
      </c>
      <c r="P93" s="16">
        <f t="shared" si="10"/>
        <v>0</v>
      </c>
      <c r="Q93" s="16">
        <f t="shared" si="11"/>
        <v>68040.710000000006</v>
      </c>
    </row>
    <row r="94" spans="1:17" ht="15.75">
      <c r="A94" s="12">
        <v>87</v>
      </c>
      <c r="B94" s="19" t="s">
        <v>258</v>
      </c>
      <c r="C94" s="14" t="s">
        <v>30</v>
      </c>
      <c r="D94" s="15">
        <v>18487139</v>
      </c>
      <c r="E94" s="13" t="s">
        <v>259</v>
      </c>
      <c r="F94" s="16">
        <v>308909.91000000003</v>
      </c>
      <c r="G94" s="16">
        <v>0</v>
      </c>
      <c r="H94" s="16">
        <v>308909.91000000003</v>
      </c>
      <c r="I94" s="16">
        <v>781935.25</v>
      </c>
      <c r="J94" s="16"/>
      <c r="K94" s="16">
        <f t="shared" si="7"/>
        <v>781935.25</v>
      </c>
      <c r="L94" s="17">
        <f t="shared" si="6"/>
        <v>1090845.1600000001</v>
      </c>
      <c r="M94" s="17">
        <f t="shared" si="6"/>
        <v>0</v>
      </c>
      <c r="N94" s="17">
        <f t="shared" si="8"/>
        <v>1090845.1600000001</v>
      </c>
      <c r="O94" s="16">
        <f t="shared" si="9"/>
        <v>102969.97</v>
      </c>
      <c r="P94" s="16">
        <f t="shared" si="10"/>
        <v>0</v>
      </c>
      <c r="Q94" s="16">
        <f t="shared" si="11"/>
        <v>102969.97</v>
      </c>
    </row>
    <row r="95" spans="1:17" ht="15.75">
      <c r="A95" s="12">
        <v>88</v>
      </c>
      <c r="B95" s="19" t="s">
        <v>260</v>
      </c>
      <c r="C95" s="14" t="s">
        <v>48</v>
      </c>
      <c r="D95" s="15" t="s">
        <v>261</v>
      </c>
      <c r="E95" s="13" t="s">
        <v>262</v>
      </c>
      <c r="F95" s="16">
        <v>23792.93</v>
      </c>
      <c r="G95" s="16">
        <v>0</v>
      </c>
      <c r="H95" s="16">
        <v>23792.93</v>
      </c>
      <c r="I95" s="16">
        <v>39057.839999999997</v>
      </c>
      <c r="J95" s="16"/>
      <c r="K95" s="16">
        <f t="shared" si="7"/>
        <v>39057.839999999997</v>
      </c>
      <c r="L95" s="17">
        <f t="shared" si="6"/>
        <v>62850.77</v>
      </c>
      <c r="M95" s="17">
        <f t="shared" si="6"/>
        <v>0</v>
      </c>
      <c r="N95" s="17">
        <f t="shared" si="8"/>
        <v>62850.77</v>
      </c>
      <c r="O95" s="16">
        <f t="shared" si="9"/>
        <v>7930.98</v>
      </c>
      <c r="P95" s="16">
        <f t="shared" si="10"/>
        <v>0</v>
      </c>
      <c r="Q95" s="16">
        <f t="shared" si="11"/>
        <v>7930.98</v>
      </c>
    </row>
    <row r="96" spans="1:17" ht="15.75">
      <c r="A96" s="12">
        <v>89</v>
      </c>
      <c r="B96" s="19" t="s">
        <v>263</v>
      </c>
      <c r="C96" s="14" t="s">
        <v>26</v>
      </c>
      <c r="D96" s="15" t="s">
        <v>264</v>
      </c>
      <c r="E96" s="13" t="s">
        <v>265</v>
      </c>
      <c r="F96" s="16">
        <v>0</v>
      </c>
      <c r="G96" s="16">
        <v>454035.47870666662</v>
      </c>
      <c r="H96" s="16">
        <v>454035.47870666662</v>
      </c>
      <c r="I96" s="16"/>
      <c r="J96" s="16">
        <v>1044422.9299999999</v>
      </c>
      <c r="K96" s="16">
        <f t="shared" si="7"/>
        <v>1044422.9299999999</v>
      </c>
      <c r="L96" s="17">
        <f t="shared" si="6"/>
        <v>0</v>
      </c>
      <c r="M96" s="17">
        <f t="shared" si="6"/>
        <v>1498458.4087066664</v>
      </c>
      <c r="N96" s="17">
        <f t="shared" si="8"/>
        <v>1498458.4087066664</v>
      </c>
      <c r="O96" s="16">
        <f t="shared" si="9"/>
        <v>0</v>
      </c>
      <c r="P96" s="16">
        <f t="shared" si="10"/>
        <v>151345</v>
      </c>
      <c r="Q96" s="16">
        <f t="shared" si="11"/>
        <v>151345</v>
      </c>
    </row>
    <row r="97" spans="1:17" ht="30.75">
      <c r="A97" s="12">
        <v>90</v>
      </c>
      <c r="B97" s="13" t="s">
        <v>266</v>
      </c>
      <c r="C97" s="14" t="s">
        <v>30</v>
      </c>
      <c r="D97" s="15" t="s">
        <v>267</v>
      </c>
      <c r="E97" s="13" t="s">
        <v>268</v>
      </c>
      <c r="F97" s="16">
        <v>219440.54</v>
      </c>
      <c r="G97" s="16">
        <v>0</v>
      </c>
      <c r="H97" s="16">
        <v>219440.54</v>
      </c>
      <c r="I97" s="16">
        <v>915342.7</v>
      </c>
      <c r="J97" s="16"/>
      <c r="K97" s="16">
        <f t="shared" si="7"/>
        <v>915342.7</v>
      </c>
      <c r="L97" s="17">
        <f t="shared" si="6"/>
        <v>1134783.24</v>
      </c>
      <c r="M97" s="17">
        <f t="shared" si="6"/>
        <v>0</v>
      </c>
      <c r="N97" s="17">
        <f t="shared" si="8"/>
        <v>1134783.24</v>
      </c>
      <c r="O97" s="16">
        <f t="shared" si="9"/>
        <v>73146.850000000006</v>
      </c>
      <c r="P97" s="16">
        <f t="shared" si="10"/>
        <v>0</v>
      </c>
      <c r="Q97" s="16">
        <f t="shared" si="11"/>
        <v>73146.850000000006</v>
      </c>
    </row>
    <row r="98" spans="1:17" ht="15.75">
      <c r="A98" s="12">
        <v>91</v>
      </c>
      <c r="B98" s="19" t="s">
        <v>269</v>
      </c>
      <c r="C98" s="21" t="s">
        <v>30</v>
      </c>
      <c r="D98" s="15" t="s">
        <v>270</v>
      </c>
      <c r="E98" s="13" t="s">
        <v>271</v>
      </c>
      <c r="F98" s="16">
        <v>234920.34044155845</v>
      </c>
      <c r="G98" s="16">
        <v>0</v>
      </c>
      <c r="H98" s="16">
        <v>234920.34044155845</v>
      </c>
      <c r="I98" s="16">
        <v>650492.78</v>
      </c>
      <c r="J98" s="16"/>
      <c r="K98" s="16">
        <f t="shared" si="7"/>
        <v>650492.78</v>
      </c>
      <c r="L98" s="17">
        <f t="shared" si="6"/>
        <v>885413.12044155854</v>
      </c>
      <c r="M98" s="17">
        <f t="shared" si="6"/>
        <v>0</v>
      </c>
      <c r="N98" s="17">
        <f t="shared" si="8"/>
        <v>885413.12044155854</v>
      </c>
      <c r="O98" s="16">
        <f t="shared" si="9"/>
        <v>78306.78</v>
      </c>
      <c r="P98" s="16">
        <f t="shared" si="10"/>
        <v>0</v>
      </c>
      <c r="Q98" s="16">
        <f t="shared" si="11"/>
        <v>78306.78</v>
      </c>
    </row>
    <row r="99" spans="1:17" ht="30.75">
      <c r="A99" s="12">
        <v>92</v>
      </c>
      <c r="B99" s="13" t="s">
        <v>272</v>
      </c>
      <c r="C99" s="14" t="s">
        <v>26</v>
      </c>
      <c r="D99" s="15" t="s">
        <v>273</v>
      </c>
      <c r="E99" s="13" t="s">
        <v>274</v>
      </c>
      <c r="F99" s="16">
        <v>0</v>
      </c>
      <c r="G99" s="16">
        <v>17116.88</v>
      </c>
      <c r="H99" s="16">
        <v>17116.88</v>
      </c>
      <c r="I99" s="16"/>
      <c r="J99" s="16">
        <v>56885.31</v>
      </c>
      <c r="K99" s="16">
        <f t="shared" si="7"/>
        <v>56885.31</v>
      </c>
      <c r="L99" s="17">
        <f t="shared" si="6"/>
        <v>0</v>
      </c>
      <c r="M99" s="17">
        <f t="shared" si="6"/>
        <v>74002.19</v>
      </c>
      <c r="N99" s="17">
        <f t="shared" si="8"/>
        <v>74002.19</v>
      </c>
      <c r="O99" s="16">
        <f t="shared" si="9"/>
        <v>0</v>
      </c>
      <c r="P99" s="16">
        <f t="shared" si="10"/>
        <v>5706</v>
      </c>
      <c r="Q99" s="16">
        <f t="shared" si="11"/>
        <v>5706</v>
      </c>
    </row>
    <row r="100" spans="1:17" ht="15.75">
      <c r="A100" s="12">
        <v>93</v>
      </c>
      <c r="B100" s="13" t="s">
        <v>275</v>
      </c>
      <c r="C100" s="14" t="s">
        <v>26</v>
      </c>
      <c r="D100" s="15">
        <v>15446991</v>
      </c>
      <c r="E100" s="13" t="s">
        <v>276</v>
      </c>
      <c r="F100" s="16">
        <v>0</v>
      </c>
      <c r="G100" s="16">
        <v>83894.94</v>
      </c>
      <c r="H100" s="16">
        <v>83894.94</v>
      </c>
      <c r="I100" s="16"/>
      <c r="J100" s="16">
        <v>260664.74</v>
      </c>
      <c r="K100" s="16">
        <f t="shared" si="7"/>
        <v>260664.74</v>
      </c>
      <c r="L100" s="17">
        <f t="shared" si="6"/>
        <v>0</v>
      </c>
      <c r="M100" s="17">
        <f t="shared" si="6"/>
        <v>344559.68</v>
      </c>
      <c r="N100" s="17">
        <f t="shared" si="8"/>
        <v>344559.68</v>
      </c>
      <c r="O100" s="16">
        <f t="shared" si="9"/>
        <v>0</v>
      </c>
      <c r="P100" s="16">
        <f t="shared" si="10"/>
        <v>27965</v>
      </c>
      <c r="Q100" s="16">
        <f t="shared" si="11"/>
        <v>27965</v>
      </c>
    </row>
    <row r="101" spans="1:17" ht="30.75">
      <c r="A101" s="12">
        <v>94</v>
      </c>
      <c r="B101" s="19" t="s">
        <v>277</v>
      </c>
      <c r="C101" s="21" t="s">
        <v>30</v>
      </c>
      <c r="D101" s="15" t="s">
        <v>278</v>
      </c>
      <c r="E101" s="13" t="s">
        <v>279</v>
      </c>
      <c r="F101" s="16">
        <v>233307.21999999997</v>
      </c>
      <c r="G101" s="16">
        <v>0</v>
      </c>
      <c r="H101" s="16">
        <v>233307.21999999997</v>
      </c>
      <c r="I101" s="16">
        <v>543687.94999999995</v>
      </c>
      <c r="J101" s="16"/>
      <c r="K101" s="16">
        <f t="shared" si="7"/>
        <v>543687.94999999995</v>
      </c>
      <c r="L101" s="17">
        <f t="shared" si="6"/>
        <v>776995.16999999993</v>
      </c>
      <c r="M101" s="17">
        <f t="shared" si="6"/>
        <v>0</v>
      </c>
      <c r="N101" s="17">
        <f t="shared" si="8"/>
        <v>776995.16999999993</v>
      </c>
      <c r="O101" s="16">
        <f t="shared" si="9"/>
        <v>77769.070000000007</v>
      </c>
      <c r="P101" s="16">
        <f t="shared" si="10"/>
        <v>0</v>
      </c>
      <c r="Q101" s="16">
        <f t="shared" si="11"/>
        <v>77769.070000000007</v>
      </c>
    </row>
    <row r="102" spans="1:17" ht="30.75">
      <c r="A102" s="12">
        <v>95</v>
      </c>
      <c r="B102" s="19" t="s">
        <v>280</v>
      </c>
      <c r="C102" s="21" t="s">
        <v>14</v>
      </c>
      <c r="D102" s="15" t="s">
        <v>281</v>
      </c>
      <c r="E102" s="13" t="s">
        <v>282</v>
      </c>
      <c r="F102" s="16">
        <v>379583.35622222221</v>
      </c>
      <c r="G102" s="16">
        <v>35362.68</v>
      </c>
      <c r="H102" s="16">
        <v>414946.0362222222</v>
      </c>
      <c r="I102" s="16">
        <v>972725.98</v>
      </c>
      <c r="J102" s="16">
        <v>119052.83</v>
      </c>
      <c r="K102" s="16">
        <f t="shared" si="7"/>
        <v>1091778.81</v>
      </c>
      <c r="L102" s="17">
        <f t="shared" si="6"/>
        <v>1352309.3362222221</v>
      </c>
      <c r="M102" s="17">
        <f t="shared" si="6"/>
        <v>154415.51</v>
      </c>
      <c r="N102" s="17">
        <f t="shared" si="8"/>
        <v>1506724.8462222221</v>
      </c>
      <c r="O102" s="16">
        <f t="shared" si="9"/>
        <v>126527.79</v>
      </c>
      <c r="P102" s="16">
        <f t="shared" si="10"/>
        <v>11788</v>
      </c>
      <c r="Q102" s="16">
        <f t="shared" si="11"/>
        <v>138315.78999999998</v>
      </c>
    </row>
    <row r="103" spans="1:17" ht="15.75">
      <c r="A103" s="12">
        <v>96</v>
      </c>
      <c r="B103" s="19" t="s">
        <v>283</v>
      </c>
      <c r="C103" s="21" t="s">
        <v>30</v>
      </c>
      <c r="D103" s="15" t="s">
        <v>284</v>
      </c>
      <c r="E103" s="19" t="s">
        <v>285</v>
      </c>
      <c r="F103" s="16">
        <v>108298.91</v>
      </c>
      <c r="G103" s="16">
        <v>0</v>
      </c>
      <c r="H103" s="16">
        <v>108298.91</v>
      </c>
      <c r="I103" s="16">
        <v>469521.74</v>
      </c>
      <c r="J103" s="16"/>
      <c r="K103" s="16">
        <f t="shared" si="7"/>
        <v>469521.74</v>
      </c>
      <c r="L103" s="17">
        <f t="shared" si="6"/>
        <v>577820.65</v>
      </c>
      <c r="M103" s="17">
        <f t="shared" si="6"/>
        <v>0</v>
      </c>
      <c r="N103" s="17">
        <f t="shared" si="8"/>
        <v>577820.65</v>
      </c>
      <c r="O103" s="16">
        <f t="shared" si="9"/>
        <v>36099.64</v>
      </c>
      <c r="P103" s="16">
        <f t="shared" si="10"/>
        <v>0</v>
      </c>
      <c r="Q103" s="16">
        <f t="shared" si="11"/>
        <v>36099.64</v>
      </c>
    </row>
    <row r="104" spans="1:17" ht="30.75">
      <c r="A104" s="12">
        <v>97</v>
      </c>
      <c r="B104" s="19" t="s">
        <v>286</v>
      </c>
      <c r="C104" s="21" t="s">
        <v>26</v>
      </c>
      <c r="D104" s="15" t="s">
        <v>287</v>
      </c>
      <c r="E104" s="13" t="s">
        <v>288</v>
      </c>
      <c r="F104" s="16">
        <v>0</v>
      </c>
      <c r="G104" s="16">
        <v>15379.46</v>
      </c>
      <c r="H104" s="16">
        <v>15379.46</v>
      </c>
      <c r="I104" s="16"/>
      <c r="J104" s="16">
        <v>91829.14</v>
      </c>
      <c r="K104" s="16">
        <f t="shared" si="7"/>
        <v>91829.14</v>
      </c>
      <c r="L104" s="17">
        <f t="shared" si="6"/>
        <v>0</v>
      </c>
      <c r="M104" s="17">
        <f t="shared" si="6"/>
        <v>107208.6</v>
      </c>
      <c r="N104" s="17">
        <f t="shared" si="8"/>
        <v>107208.6</v>
      </c>
      <c r="O104" s="16">
        <f t="shared" si="9"/>
        <v>0</v>
      </c>
      <c r="P104" s="16">
        <f t="shared" si="10"/>
        <v>5126</v>
      </c>
      <c r="Q104" s="16">
        <f t="shared" si="11"/>
        <v>5126</v>
      </c>
    </row>
    <row r="105" spans="1:17" ht="15.75">
      <c r="A105" s="12">
        <v>98</v>
      </c>
      <c r="B105" s="19" t="s">
        <v>289</v>
      </c>
      <c r="C105" s="21" t="s">
        <v>26</v>
      </c>
      <c r="D105" s="15" t="s">
        <v>290</v>
      </c>
      <c r="E105" s="13" t="s">
        <v>291</v>
      </c>
      <c r="F105" s="16">
        <v>0</v>
      </c>
      <c r="G105" s="16">
        <v>168435.75</v>
      </c>
      <c r="H105" s="16">
        <v>168435.75</v>
      </c>
      <c r="I105" s="16"/>
      <c r="J105" s="16">
        <v>465190.31</v>
      </c>
      <c r="K105" s="16">
        <f t="shared" si="7"/>
        <v>465190.31</v>
      </c>
      <c r="L105" s="17">
        <f t="shared" si="6"/>
        <v>0</v>
      </c>
      <c r="M105" s="17">
        <f t="shared" si="6"/>
        <v>633626.06000000006</v>
      </c>
      <c r="N105" s="17">
        <f t="shared" si="8"/>
        <v>633626.06000000006</v>
      </c>
      <c r="O105" s="16">
        <f t="shared" si="9"/>
        <v>0</v>
      </c>
      <c r="P105" s="16">
        <f t="shared" si="10"/>
        <v>56145</v>
      </c>
      <c r="Q105" s="16">
        <f t="shared" si="11"/>
        <v>56145</v>
      </c>
    </row>
    <row r="106" spans="1:17" ht="15.75">
      <c r="A106" s="12">
        <v>99</v>
      </c>
      <c r="B106" s="19" t="s">
        <v>292</v>
      </c>
      <c r="C106" s="21" t="s">
        <v>30</v>
      </c>
      <c r="D106" s="15" t="s">
        <v>293</v>
      </c>
      <c r="E106" s="13" t="s">
        <v>294</v>
      </c>
      <c r="F106" s="16">
        <v>189440.53999999998</v>
      </c>
      <c r="G106" s="16">
        <v>0</v>
      </c>
      <c r="H106" s="16">
        <v>189440.53999999998</v>
      </c>
      <c r="I106" s="16">
        <v>468481.02</v>
      </c>
      <c r="J106" s="16"/>
      <c r="K106" s="16">
        <f t="shared" si="7"/>
        <v>468481.02</v>
      </c>
      <c r="L106" s="17">
        <f t="shared" si="6"/>
        <v>657921.56000000006</v>
      </c>
      <c r="M106" s="17">
        <f t="shared" si="6"/>
        <v>0</v>
      </c>
      <c r="N106" s="17">
        <f t="shared" si="8"/>
        <v>657921.56000000006</v>
      </c>
      <c r="O106" s="16">
        <f t="shared" si="9"/>
        <v>63146.85</v>
      </c>
      <c r="P106" s="16">
        <f t="shared" si="10"/>
        <v>0</v>
      </c>
      <c r="Q106" s="16">
        <f t="shared" si="11"/>
        <v>63146.85</v>
      </c>
    </row>
    <row r="107" spans="1:17" ht="30.75">
      <c r="A107" s="12">
        <v>100</v>
      </c>
      <c r="B107" s="19" t="s">
        <v>295</v>
      </c>
      <c r="C107" s="21" t="s">
        <v>26</v>
      </c>
      <c r="D107" s="15" t="s">
        <v>296</v>
      </c>
      <c r="E107" s="13" t="s">
        <v>297</v>
      </c>
      <c r="F107" s="16">
        <v>0</v>
      </c>
      <c r="G107" s="16">
        <v>1265033.69</v>
      </c>
      <c r="H107" s="16">
        <v>1265033.69</v>
      </c>
      <c r="I107" s="16"/>
      <c r="J107" s="16">
        <v>3047915.07</v>
      </c>
      <c r="K107" s="16">
        <f t="shared" si="7"/>
        <v>3047915.07</v>
      </c>
      <c r="L107" s="17">
        <f t="shared" si="6"/>
        <v>0</v>
      </c>
      <c r="M107" s="17">
        <f t="shared" si="6"/>
        <v>4312948.76</v>
      </c>
      <c r="N107" s="17">
        <f t="shared" si="8"/>
        <v>4312948.76</v>
      </c>
      <c r="O107" s="16">
        <f t="shared" si="9"/>
        <v>0</v>
      </c>
      <c r="P107" s="16">
        <f t="shared" si="10"/>
        <v>421678</v>
      </c>
      <c r="Q107" s="16">
        <f t="shared" si="11"/>
        <v>421678</v>
      </c>
    </row>
    <row r="108" spans="1:17" ht="30.75">
      <c r="A108" s="12">
        <v>101</v>
      </c>
      <c r="B108" s="19" t="s">
        <v>298</v>
      </c>
      <c r="C108" s="21" t="s">
        <v>26</v>
      </c>
      <c r="D108" s="15"/>
      <c r="E108" s="20" t="s">
        <v>299</v>
      </c>
      <c r="F108" s="16">
        <v>0</v>
      </c>
      <c r="G108" s="16">
        <v>289620.68</v>
      </c>
      <c r="H108" s="16">
        <v>289620.68</v>
      </c>
      <c r="I108" s="16"/>
      <c r="J108" s="16">
        <v>673815.76</v>
      </c>
      <c r="K108" s="16">
        <f t="shared" si="7"/>
        <v>673815.76</v>
      </c>
      <c r="L108" s="17">
        <f t="shared" si="6"/>
        <v>0</v>
      </c>
      <c r="M108" s="17">
        <f t="shared" si="6"/>
        <v>963436.44</v>
      </c>
      <c r="N108" s="17">
        <f t="shared" si="8"/>
        <v>963436.44</v>
      </c>
      <c r="O108" s="16">
        <f t="shared" si="9"/>
        <v>0</v>
      </c>
      <c r="P108" s="16">
        <f t="shared" si="10"/>
        <v>96540</v>
      </c>
      <c r="Q108" s="16">
        <f t="shared" si="11"/>
        <v>96540</v>
      </c>
    </row>
    <row r="109" spans="1:17" ht="30.75">
      <c r="A109" s="12">
        <v>102</v>
      </c>
      <c r="B109" s="19" t="s">
        <v>300</v>
      </c>
      <c r="C109" s="19" t="s">
        <v>14</v>
      </c>
      <c r="D109" s="15">
        <v>29417074</v>
      </c>
      <c r="E109" s="13" t="s">
        <v>301</v>
      </c>
      <c r="F109" s="16">
        <v>260885.40000000002</v>
      </c>
      <c r="G109" s="16">
        <v>46294.049999999988</v>
      </c>
      <c r="H109" s="16">
        <v>307179.45</v>
      </c>
      <c r="I109" s="16">
        <v>708981.84</v>
      </c>
      <c r="J109" s="16">
        <v>199911.23</v>
      </c>
      <c r="K109" s="16">
        <f t="shared" si="7"/>
        <v>908893.07</v>
      </c>
      <c r="L109" s="17">
        <f t="shared" si="6"/>
        <v>969867.24</v>
      </c>
      <c r="M109" s="17">
        <f t="shared" si="6"/>
        <v>246205.28</v>
      </c>
      <c r="N109" s="17">
        <f t="shared" si="8"/>
        <v>1216072.52</v>
      </c>
      <c r="O109" s="16">
        <f t="shared" si="9"/>
        <v>86961.8</v>
      </c>
      <c r="P109" s="16">
        <f t="shared" si="10"/>
        <v>15431</v>
      </c>
      <c r="Q109" s="16">
        <f t="shared" si="11"/>
        <v>102392.8</v>
      </c>
    </row>
    <row r="110" spans="1:17" ht="15.75">
      <c r="A110" s="12">
        <v>103</v>
      </c>
      <c r="B110" s="19" t="s">
        <v>302</v>
      </c>
      <c r="C110" s="19" t="s">
        <v>14</v>
      </c>
      <c r="D110" s="15" t="s">
        <v>303</v>
      </c>
      <c r="E110" s="13" t="s">
        <v>304</v>
      </c>
      <c r="F110" s="16">
        <v>730530.69000000006</v>
      </c>
      <c r="G110" s="16">
        <v>102289.94</v>
      </c>
      <c r="H110" s="16">
        <v>832820.63000000012</v>
      </c>
      <c r="I110" s="16">
        <v>1855363.81</v>
      </c>
      <c r="J110" s="16">
        <v>277112.71999999997</v>
      </c>
      <c r="K110" s="16">
        <f t="shared" si="7"/>
        <v>2132476.5300000003</v>
      </c>
      <c r="L110" s="17">
        <f t="shared" si="6"/>
        <v>2585894.5</v>
      </c>
      <c r="M110" s="17">
        <f t="shared" si="6"/>
        <v>379402.66</v>
      </c>
      <c r="N110" s="17">
        <f t="shared" si="8"/>
        <v>2965297.16</v>
      </c>
      <c r="O110" s="16">
        <f t="shared" si="9"/>
        <v>243510.23</v>
      </c>
      <c r="P110" s="16">
        <f t="shared" si="10"/>
        <v>34097</v>
      </c>
      <c r="Q110" s="16">
        <f t="shared" si="11"/>
        <v>277607.23</v>
      </c>
    </row>
    <row r="111" spans="1:17" ht="15.75">
      <c r="A111" s="12">
        <v>104</v>
      </c>
      <c r="B111" s="19" t="s">
        <v>305</v>
      </c>
      <c r="C111" s="19" t="s">
        <v>48</v>
      </c>
      <c r="D111" s="15" t="s">
        <v>306</v>
      </c>
      <c r="E111" s="13" t="s">
        <v>307</v>
      </c>
      <c r="F111" s="16">
        <v>108710.54000000001</v>
      </c>
      <c r="G111" s="16">
        <v>0</v>
      </c>
      <c r="H111" s="16">
        <v>108710.54000000001</v>
      </c>
      <c r="I111" s="16">
        <v>480895.99</v>
      </c>
      <c r="J111" s="16"/>
      <c r="K111" s="16">
        <f t="shared" si="7"/>
        <v>480895.99</v>
      </c>
      <c r="L111" s="17">
        <f t="shared" si="6"/>
        <v>589606.53</v>
      </c>
      <c r="M111" s="17">
        <f t="shared" si="6"/>
        <v>0</v>
      </c>
      <c r="N111" s="17">
        <f t="shared" si="8"/>
        <v>589606.53</v>
      </c>
      <c r="O111" s="16">
        <f t="shared" si="9"/>
        <v>36236.85</v>
      </c>
      <c r="P111" s="16">
        <f t="shared" si="10"/>
        <v>0</v>
      </c>
      <c r="Q111" s="16">
        <f t="shared" si="11"/>
        <v>36236.85</v>
      </c>
    </row>
    <row r="112" spans="1:17" ht="15.75">
      <c r="A112" s="12">
        <v>105</v>
      </c>
      <c r="B112" s="19" t="s">
        <v>308</v>
      </c>
      <c r="C112" s="19" t="s">
        <v>30</v>
      </c>
      <c r="D112" s="15" t="s">
        <v>309</v>
      </c>
      <c r="E112" s="13" t="s">
        <v>310</v>
      </c>
      <c r="F112" s="16">
        <v>146943.91</v>
      </c>
      <c r="G112" s="16">
        <v>0</v>
      </c>
      <c r="H112" s="16">
        <v>146943.91</v>
      </c>
      <c r="I112" s="16">
        <v>349357.75</v>
      </c>
      <c r="J112" s="16"/>
      <c r="K112" s="16">
        <f t="shared" si="7"/>
        <v>349357.75</v>
      </c>
      <c r="L112" s="17">
        <f t="shared" si="6"/>
        <v>496301.66000000003</v>
      </c>
      <c r="M112" s="17">
        <f t="shared" si="6"/>
        <v>0</v>
      </c>
      <c r="N112" s="17">
        <f t="shared" si="8"/>
        <v>496301.66000000003</v>
      </c>
      <c r="O112" s="16">
        <f t="shared" si="9"/>
        <v>48981.3</v>
      </c>
      <c r="P112" s="16">
        <f t="shared" si="10"/>
        <v>0</v>
      </c>
      <c r="Q112" s="16">
        <f t="shared" si="11"/>
        <v>48981.3</v>
      </c>
    </row>
    <row r="113" spans="1:17" ht="15.75">
      <c r="A113" s="12">
        <v>106</v>
      </c>
      <c r="B113" s="19" t="s">
        <v>311</v>
      </c>
      <c r="C113" s="19" t="s">
        <v>30</v>
      </c>
      <c r="D113" s="15" t="s">
        <v>312</v>
      </c>
      <c r="E113" s="13" t="s">
        <v>313</v>
      </c>
      <c r="F113" s="16">
        <v>410682.69999999995</v>
      </c>
      <c r="G113" s="16">
        <v>0</v>
      </c>
      <c r="H113" s="16">
        <v>410682.69999999995</v>
      </c>
      <c r="I113" s="16">
        <v>1010673.05</v>
      </c>
      <c r="J113" s="16"/>
      <c r="K113" s="16">
        <f t="shared" si="7"/>
        <v>1010673.05</v>
      </c>
      <c r="L113" s="17">
        <f t="shared" si="6"/>
        <v>1421355.75</v>
      </c>
      <c r="M113" s="17">
        <f t="shared" si="6"/>
        <v>0</v>
      </c>
      <c r="N113" s="17">
        <f t="shared" si="8"/>
        <v>1421355.75</v>
      </c>
      <c r="O113" s="16">
        <f t="shared" si="9"/>
        <v>136894.23000000001</v>
      </c>
      <c r="P113" s="16">
        <f t="shared" si="10"/>
        <v>0</v>
      </c>
      <c r="Q113" s="16">
        <f t="shared" si="11"/>
        <v>136894.23000000001</v>
      </c>
    </row>
    <row r="114" spans="1:17" ht="15.75">
      <c r="A114" s="12">
        <v>107</v>
      </c>
      <c r="B114" s="19" t="s">
        <v>314</v>
      </c>
      <c r="C114" s="19" t="s">
        <v>26</v>
      </c>
      <c r="D114" s="15">
        <v>28890251</v>
      </c>
      <c r="E114" s="13" t="s">
        <v>315</v>
      </c>
      <c r="F114" s="16">
        <v>0</v>
      </c>
      <c r="G114" s="16">
        <v>250925.15000000002</v>
      </c>
      <c r="H114" s="16">
        <v>250925.15000000002</v>
      </c>
      <c r="I114" s="16"/>
      <c r="J114" s="16">
        <v>724881.87</v>
      </c>
      <c r="K114" s="16">
        <f t="shared" si="7"/>
        <v>724881.87</v>
      </c>
      <c r="L114" s="17">
        <f t="shared" si="6"/>
        <v>0</v>
      </c>
      <c r="M114" s="17">
        <f t="shared" si="6"/>
        <v>975807.02</v>
      </c>
      <c r="N114" s="17">
        <f t="shared" si="8"/>
        <v>975807.02</v>
      </c>
      <c r="O114" s="16">
        <f t="shared" si="9"/>
        <v>0</v>
      </c>
      <c r="P114" s="16">
        <f t="shared" si="10"/>
        <v>83642</v>
      </c>
      <c r="Q114" s="16">
        <f t="shared" si="11"/>
        <v>83642</v>
      </c>
    </row>
    <row r="115" spans="1:17" ht="15.75">
      <c r="A115" s="12">
        <v>108</v>
      </c>
      <c r="B115" s="19" t="s">
        <v>316</v>
      </c>
      <c r="C115" s="19" t="s">
        <v>26</v>
      </c>
      <c r="D115" s="15">
        <v>25870802</v>
      </c>
      <c r="E115" s="19" t="s">
        <v>317</v>
      </c>
      <c r="F115" s="16">
        <v>0</v>
      </c>
      <c r="G115" s="16">
        <v>549852.98</v>
      </c>
      <c r="H115" s="16">
        <v>549852.98</v>
      </c>
      <c r="I115" s="16"/>
      <c r="J115" s="16">
        <v>1432319.54</v>
      </c>
      <c r="K115" s="16">
        <f t="shared" si="7"/>
        <v>1432319.54</v>
      </c>
      <c r="L115" s="17">
        <f t="shared" si="6"/>
        <v>0</v>
      </c>
      <c r="M115" s="17">
        <f t="shared" si="6"/>
        <v>1982172.52</v>
      </c>
      <c r="N115" s="17">
        <f t="shared" si="8"/>
        <v>1982172.52</v>
      </c>
      <c r="O115" s="16">
        <f t="shared" si="9"/>
        <v>0</v>
      </c>
      <c r="P115" s="16">
        <f t="shared" si="10"/>
        <v>183284</v>
      </c>
      <c r="Q115" s="16">
        <f t="shared" si="11"/>
        <v>183284</v>
      </c>
    </row>
    <row r="116" spans="1:17" ht="15.75">
      <c r="A116" s="12">
        <v>109</v>
      </c>
      <c r="B116" s="19" t="s">
        <v>318</v>
      </c>
      <c r="C116" s="19" t="s">
        <v>26</v>
      </c>
      <c r="D116" s="15" t="s">
        <v>319</v>
      </c>
      <c r="E116" s="19" t="s">
        <v>320</v>
      </c>
      <c r="F116" s="16">
        <v>0</v>
      </c>
      <c r="G116" s="16">
        <v>491688.13</v>
      </c>
      <c r="H116" s="16">
        <v>491688.13</v>
      </c>
      <c r="I116" s="16"/>
      <c r="J116" s="16">
        <v>986811.77</v>
      </c>
      <c r="K116" s="16">
        <f t="shared" si="7"/>
        <v>986811.77</v>
      </c>
      <c r="L116" s="17">
        <f t="shared" si="6"/>
        <v>0</v>
      </c>
      <c r="M116" s="17">
        <f t="shared" si="6"/>
        <v>1478499.9</v>
      </c>
      <c r="N116" s="17">
        <f t="shared" si="8"/>
        <v>1478499.9</v>
      </c>
      <c r="O116" s="16">
        <f t="shared" si="9"/>
        <v>0</v>
      </c>
      <c r="P116" s="16">
        <f t="shared" si="10"/>
        <v>163896</v>
      </c>
      <c r="Q116" s="16">
        <f t="shared" si="11"/>
        <v>163896</v>
      </c>
    </row>
    <row r="117" spans="1:17" ht="15.75">
      <c r="A117" s="12">
        <v>110</v>
      </c>
      <c r="B117" s="19" t="s">
        <v>321</v>
      </c>
      <c r="C117" s="19" t="s">
        <v>26</v>
      </c>
      <c r="D117" s="15" t="s">
        <v>322</v>
      </c>
      <c r="E117" s="19" t="s">
        <v>323</v>
      </c>
      <c r="F117" s="16">
        <v>0</v>
      </c>
      <c r="G117" s="16">
        <v>800653.22000000009</v>
      </c>
      <c r="H117" s="16">
        <v>800653.22000000009</v>
      </c>
      <c r="I117" s="16"/>
      <c r="J117" s="16">
        <v>1903321.04</v>
      </c>
      <c r="K117" s="16">
        <f t="shared" si="7"/>
        <v>1903321.04</v>
      </c>
      <c r="L117" s="17">
        <f t="shared" si="6"/>
        <v>0</v>
      </c>
      <c r="M117" s="17">
        <f t="shared" si="6"/>
        <v>2703974.2600000002</v>
      </c>
      <c r="N117" s="17">
        <f t="shared" si="8"/>
        <v>2703974.2600000002</v>
      </c>
      <c r="O117" s="16">
        <f t="shared" si="9"/>
        <v>0</v>
      </c>
      <c r="P117" s="16">
        <f t="shared" si="10"/>
        <v>266884</v>
      </c>
      <c r="Q117" s="16">
        <f t="shared" si="11"/>
        <v>266884</v>
      </c>
    </row>
    <row r="118" spans="1:17" ht="15.75">
      <c r="A118" s="12">
        <v>111</v>
      </c>
      <c r="B118" s="19" t="s">
        <v>324</v>
      </c>
      <c r="C118" s="19" t="s">
        <v>26</v>
      </c>
      <c r="D118" s="15">
        <v>26630352</v>
      </c>
      <c r="E118" s="19" t="s">
        <v>325</v>
      </c>
      <c r="F118" s="16">
        <v>0</v>
      </c>
      <c r="G118" s="16">
        <v>422236.69</v>
      </c>
      <c r="H118" s="16">
        <v>422236.69</v>
      </c>
      <c r="I118" s="16"/>
      <c r="J118" s="16">
        <v>1088428.52</v>
      </c>
      <c r="K118" s="16">
        <f t="shared" si="7"/>
        <v>1088428.52</v>
      </c>
      <c r="L118" s="17">
        <f t="shared" si="6"/>
        <v>0</v>
      </c>
      <c r="M118" s="17">
        <f t="shared" si="6"/>
        <v>1510665.21</v>
      </c>
      <c r="N118" s="17">
        <f t="shared" si="8"/>
        <v>1510665.21</v>
      </c>
      <c r="O118" s="16">
        <f t="shared" si="9"/>
        <v>0</v>
      </c>
      <c r="P118" s="16">
        <f t="shared" si="10"/>
        <v>140746</v>
      </c>
      <c r="Q118" s="16">
        <f t="shared" si="11"/>
        <v>140746</v>
      </c>
    </row>
    <row r="119" spans="1:17" ht="15.75">
      <c r="A119" s="12">
        <v>112</v>
      </c>
      <c r="B119" s="19" t="s">
        <v>326</v>
      </c>
      <c r="C119" s="19" t="s">
        <v>30</v>
      </c>
      <c r="D119" s="15" t="s">
        <v>327</v>
      </c>
      <c r="E119" s="19" t="s">
        <v>328</v>
      </c>
      <c r="F119" s="16">
        <v>122829.65000000001</v>
      </c>
      <c r="G119" s="16">
        <v>0</v>
      </c>
      <c r="H119" s="16">
        <v>122829.65000000001</v>
      </c>
      <c r="I119" s="16">
        <v>767392.28</v>
      </c>
      <c r="J119" s="16"/>
      <c r="K119" s="16">
        <f t="shared" si="7"/>
        <v>767392.28</v>
      </c>
      <c r="L119" s="17">
        <f t="shared" si="6"/>
        <v>890221.93</v>
      </c>
      <c r="M119" s="17">
        <f t="shared" si="6"/>
        <v>0</v>
      </c>
      <c r="N119" s="17">
        <f t="shared" si="8"/>
        <v>890221.93</v>
      </c>
      <c r="O119" s="16">
        <f t="shared" si="9"/>
        <v>40943.22</v>
      </c>
      <c r="P119" s="16">
        <f t="shared" si="10"/>
        <v>0</v>
      </c>
      <c r="Q119" s="16">
        <f t="shared" si="11"/>
        <v>40943.22</v>
      </c>
    </row>
    <row r="120" spans="1:17" ht="15.75">
      <c r="A120" s="12">
        <v>113</v>
      </c>
      <c r="B120" s="19" t="s">
        <v>329</v>
      </c>
      <c r="C120" s="19" t="s">
        <v>14</v>
      </c>
      <c r="D120" s="15">
        <v>7925187</v>
      </c>
      <c r="E120" s="19" t="s">
        <v>330</v>
      </c>
      <c r="F120" s="16">
        <v>325857.45999999996</v>
      </c>
      <c r="G120" s="16">
        <v>431500.46866666665</v>
      </c>
      <c r="H120" s="16">
        <v>757357.92866666662</v>
      </c>
      <c r="I120" s="16">
        <v>802850.83</v>
      </c>
      <c r="J120" s="16">
        <v>979668.03</v>
      </c>
      <c r="K120" s="16">
        <f t="shared" si="7"/>
        <v>1782518.8599999999</v>
      </c>
      <c r="L120" s="17">
        <f t="shared" si="6"/>
        <v>1128708.29</v>
      </c>
      <c r="M120" s="17">
        <f t="shared" si="6"/>
        <v>1411168.4986666667</v>
      </c>
      <c r="N120" s="17">
        <f t="shared" si="8"/>
        <v>2539876.7886666665</v>
      </c>
      <c r="O120" s="16">
        <f t="shared" si="9"/>
        <v>108619.15</v>
      </c>
      <c r="P120" s="16">
        <f t="shared" si="10"/>
        <v>143833</v>
      </c>
      <c r="Q120" s="16">
        <f t="shared" si="11"/>
        <v>252452.15</v>
      </c>
    </row>
    <row r="121" spans="1:17" ht="30.75">
      <c r="A121" s="12">
        <v>114</v>
      </c>
      <c r="B121" s="19" t="s">
        <v>331</v>
      </c>
      <c r="C121" s="19" t="s">
        <v>30</v>
      </c>
      <c r="D121" s="15" t="s">
        <v>332</v>
      </c>
      <c r="E121" s="13" t="s">
        <v>333</v>
      </c>
      <c r="F121" s="16">
        <v>269523.75999999995</v>
      </c>
      <c r="G121" s="16">
        <v>0</v>
      </c>
      <c r="H121" s="16">
        <v>269523.75999999995</v>
      </c>
      <c r="I121" s="16">
        <v>786646.24</v>
      </c>
      <c r="J121" s="16"/>
      <c r="K121" s="16">
        <f t="shared" si="7"/>
        <v>786646.24</v>
      </c>
      <c r="L121" s="17">
        <f t="shared" si="6"/>
        <v>1056170</v>
      </c>
      <c r="M121" s="17">
        <f t="shared" si="6"/>
        <v>0</v>
      </c>
      <c r="N121" s="17">
        <f t="shared" si="8"/>
        <v>1056170</v>
      </c>
      <c r="O121" s="16">
        <f t="shared" si="9"/>
        <v>89841.25</v>
      </c>
      <c r="P121" s="16">
        <f t="shared" si="10"/>
        <v>0</v>
      </c>
      <c r="Q121" s="16">
        <f t="shared" si="11"/>
        <v>89841.25</v>
      </c>
    </row>
    <row r="122" spans="1:17" ht="15.75">
      <c r="A122" s="12">
        <v>115</v>
      </c>
      <c r="B122" s="19" t="s">
        <v>334</v>
      </c>
      <c r="C122" s="19" t="s">
        <v>14</v>
      </c>
      <c r="D122" s="15" t="s">
        <v>335</v>
      </c>
      <c r="E122" s="19" t="s">
        <v>336</v>
      </c>
      <c r="F122" s="16">
        <v>105493.83000000002</v>
      </c>
      <c r="G122" s="16">
        <v>25122.1</v>
      </c>
      <c r="H122" s="16">
        <v>130615.93000000002</v>
      </c>
      <c r="I122" s="16">
        <v>872637.7</v>
      </c>
      <c r="J122" s="16">
        <v>111332.68</v>
      </c>
      <c r="K122" s="16">
        <f t="shared" si="7"/>
        <v>983970.37999999989</v>
      </c>
      <c r="L122" s="17">
        <f t="shared" si="6"/>
        <v>978131.53</v>
      </c>
      <c r="M122" s="17">
        <f t="shared" si="6"/>
        <v>136454.78</v>
      </c>
      <c r="N122" s="17">
        <f t="shared" si="8"/>
        <v>1114586.31</v>
      </c>
      <c r="O122" s="16">
        <f t="shared" si="9"/>
        <v>35164.61</v>
      </c>
      <c r="P122" s="16">
        <f t="shared" si="10"/>
        <v>8374</v>
      </c>
      <c r="Q122" s="16">
        <f t="shared" si="11"/>
        <v>43538.61</v>
      </c>
    </row>
    <row r="123" spans="1:17" ht="30.75">
      <c r="A123" s="12">
        <v>116</v>
      </c>
      <c r="B123" s="19" t="s">
        <v>337</v>
      </c>
      <c r="C123" s="19" t="s">
        <v>30</v>
      </c>
      <c r="D123" s="15" t="s">
        <v>338</v>
      </c>
      <c r="E123" s="13" t="s">
        <v>339</v>
      </c>
      <c r="F123" s="16">
        <v>440043.34</v>
      </c>
      <c r="G123" s="16">
        <v>0</v>
      </c>
      <c r="H123" s="16">
        <v>440043.34</v>
      </c>
      <c r="I123" s="16">
        <v>1020097.44</v>
      </c>
      <c r="J123" s="16"/>
      <c r="K123" s="16">
        <f t="shared" si="7"/>
        <v>1020097.44</v>
      </c>
      <c r="L123" s="17">
        <f t="shared" si="6"/>
        <v>1460140.78</v>
      </c>
      <c r="M123" s="17">
        <f t="shared" si="6"/>
        <v>0</v>
      </c>
      <c r="N123" s="17">
        <f t="shared" si="8"/>
        <v>1460140.78</v>
      </c>
      <c r="O123" s="16">
        <f t="shared" si="9"/>
        <v>146681.10999999999</v>
      </c>
      <c r="P123" s="16">
        <f t="shared" si="10"/>
        <v>0</v>
      </c>
      <c r="Q123" s="16">
        <f t="shared" si="11"/>
        <v>146681.10999999999</v>
      </c>
    </row>
    <row r="124" spans="1:17" ht="30.75">
      <c r="A124" s="12">
        <v>117</v>
      </c>
      <c r="B124" s="19" t="s">
        <v>340</v>
      </c>
      <c r="C124" s="19" t="s">
        <v>30</v>
      </c>
      <c r="D124" s="15" t="s">
        <v>341</v>
      </c>
      <c r="E124" s="13" t="s">
        <v>342</v>
      </c>
      <c r="F124" s="16">
        <v>34779.42</v>
      </c>
      <c r="G124" s="16">
        <v>0</v>
      </c>
      <c r="H124" s="16">
        <v>34779.42</v>
      </c>
      <c r="I124" s="16">
        <v>437689.56</v>
      </c>
      <c r="J124" s="16"/>
      <c r="K124" s="16">
        <f t="shared" si="7"/>
        <v>437689.56</v>
      </c>
      <c r="L124" s="17">
        <f t="shared" si="6"/>
        <v>472468.98</v>
      </c>
      <c r="M124" s="17">
        <f t="shared" si="6"/>
        <v>0</v>
      </c>
      <c r="N124" s="17">
        <f t="shared" si="8"/>
        <v>472468.98</v>
      </c>
      <c r="O124" s="16">
        <f t="shared" si="9"/>
        <v>11593.14</v>
      </c>
      <c r="P124" s="16">
        <f t="shared" si="10"/>
        <v>0</v>
      </c>
      <c r="Q124" s="16">
        <f t="shared" si="11"/>
        <v>11593.14</v>
      </c>
    </row>
    <row r="125" spans="1:17" ht="15.75">
      <c r="A125" s="12">
        <v>118</v>
      </c>
      <c r="B125" s="19" t="s">
        <v>343</v>
      </c>
      <c r="C125" s="19" t="s">
        <v>30</v>
      </c>
      <c r="D125" s="15" t="s">
        <v>344</v>
      </c>
      <c r="E125" s="13" t="s">
        <v>345</v>
      </c>
      <c r="F125" s="16">
        <v>118204.69999999997</v>
      </c>
      <c r="G125" s="16">
        <v>0</v>
      </c>
      <c r="H125" s="16">
        <v>118204.69999999997</v>
      </c>
      <c r="I125" s="16">
        <v>381190.68</v>
      </c>
      <c r="J125" s="16"/>
      <c r="K125" s="16">
        <f t="shared" si="7"/>
        <v>381190.68</v>
      </c>
      <c r="L125" s="17">
        <f t="shared" si="6"/>
        <v>499395.37999999995</v>
      </c>
      <c r="M125" s="17">
        <f t="shared" si="6"/>
        <v>0</v>
      </c>
      <c r="N125" s="17">
        <f t="shared" si="8"/>
        <v>499395.37999999995</v>
      </c>
      <c r="O125" s="16">
        <f t="shared" si="9"/>
        <v>39401.57</v>
      </c>
      <c r="P125" s="16">
        <f t="shared" si="10"/>
        <v>0</v>
      </c>
      <c r="Q125" s="16">
        <f t="shared" si="11"/>
        <v>39401.57</v>
      </c>
    </row>
    <row r="126" spans="1:17" ht="15.75">
      <c r="A126" s="12">
        <v>119</v>
      </c>
      <c r="B126" s="19" t="s">
        <v>346</v>
      </c>
      <c r="C126" s="19" t="s">
        <v>14</v>
      </c>
      <c r="D126" s="15">
        <v>16140205</v>
      </c>
      <c r="E126" s="19" t="s">
        <v>347</v>
      </c>
      <c r="F126" s="16">
        <v>173167.67999999996</v>
      </c>
      <c r="G126" s="16">
        <v>68983.47</v>
      </c>
      <c r="H126" s="16">
        <v>242151.14999999997</v>
      </c>
      <c r="I126" s="16">
        <v>412900.38</v>
      </c>
      <c r="J126" s="16">
        <v>65418.11</v>
      </c>
      <c r="K126" s="16">
        <f t="shared" si="7"/>
        <v>478318.49</v>
      </c>
      <c r="L126" s="17">
        <f t="shared" si="6"/>
        <v>586068.05999999994</v>
      </c>
      <c r="M126" s="17">
        <f t="shared" si="6"/>
        <v>134401.58000000002</v>
      </c>
      <c r="N126" s="17">
        <f t="shared" si="8"/>
        <v>720469.6399999999</v>
      </c>
      <c r="O126" s="16">
        <f t="shared" si="9"/>
        <v>57722.559999999998</v>
      </c>
      <c r="P126" s="16">
        <f t="shared" si="10"/>
        <v>22994</v>
      </c>
      <c r="Q126" s="16">
        <f t="shared" si="11"/>
        <v>80716.56</v>
      </c>
    </row>
    <row r="127" spans="1:17" ht="15.75">
      <c r="A127" s="12">
        <v>120</v>
      </c>
      <c r="B127" s="19" t="s">
        <v>348</v>
      </c>
      <c r="C127" s="19" t="s">
        <v>30</v>
      </c>
      <c r="D127" s="15" t="s">
        <v>349</v>
      </c>
      <c r="E127" s="13" t="s">
        <v>350</v>
      </c>
      <c r="F127" s="16">
        <v>186538.40999999997</v>
      </c>
      <c r="G127" s="16">
        <v>0</v>
      </c>
      <c r="H127" s="16">
        <v>186538.40999999997</v>
      </c>
      <c r="I127" s="16">
        <v>549512.65</v>
      </c>
      <c r="J127" s="16"/>
      <c r="K127" s="16">
        <f t="shared" si="7"/>
        <v>549512.65</v>
      </c>
      <c r="L127" s="17">
        <f t="shared" si="6"/>
        <v>736051.06</v>
      </c>
      <c r="M127" s="17">
        <f t="shared" si="6"/>
        <v>0</v>
      </c>
      <c r="N127" s="17">
        <f t="shared" si="8"/>
        <v>736051.06</v>
      </c>
      <c r="O127" s="16">
        <f t="shared" si="9"/>
        <v>62179.47</v>
      </c>
      <c r="P127" s="16">
        <f t="shared" si="10"/>
        <v>0</v>
      </c>
      <c r="Q127" s="16">
        <f t="shared" si="11"/>
        <v>62179.47</v>
      </c>
    </row>
    <row r="128" spans="1:17" ht="15.75" customHeight="1">
      <c r="A128" s="12">
        <v>121</v>
      </c>
      <c r="B128" s="19" t="s">
        <v>351</v>
      </c>
      <c r="C128" s="19" t="s">
        <v>30</v>
      </c>
      <c r="D128" s="15">
        <v>21101334</v>
      </c>
      <c r="E128" s="13" t="s">
        <v>352</v>
      </c>
      <c r="F128" s="16">
        <v>80560.52</v>
      </c>
      <c r="G128" s="16">
        <v>0</v>
      </c>
      <c r="H128" s="16">
        <v>80560.52</v>
      </c>
      <c r="I128" s="16">
        <v>380994.78</v>
      </c>
      <c r="J128" s="16"/>
      <c r="K128" s="16">
        <f t="shared" si="7"/>
        <v>380994.78</v>
      </c>
      <c r="L128" s="17">
        <f t="shared" si="6"/>
        <v>461555.30000000005</v>
      </c>
      <c r="M128" s="17">
        <f t="shared" si="6"/>
        <v>0</v>
      </c>
      <c r="N128" s="17">
        <f t="shared" si="8"/>
        <v>461555.30000000005</v>
      </c>
      <c r="O128" s="16">
        <f t="shared" si="9"/>
        <v>26853.51</v>
      </c>
      <c r="P128" s="16">
        <f t="shared" si="10"/>
        <v>0</v>
      </c>
      <c r="Q128" s="16">
        <f t="shared" si="11"/>
        <v>26853.51</v>
      </c>
    </row>
    <row r="129" spans="1:17" ht="15.75">
      <c r="A129" s="12">
        <v>122</v>
      </c>
      <c r="B129" s="19" t="s">
        <v>353</v>
      </c>
      <c r="C129" s="19" t="s">
        <v>30</v>
      </c>
      <c r="D129" s="15" t="s">
        <v>354</v>
      </c>
      <c r="E129" s="13" t="s">
        <v>355</v>
      </c>
      <c r="F129" s="16">
        <v>177314.84000000003</v>
      </c>
      <c r="G129" s="16">
        <v>0</v>
      </c>
      <c r="H129" s="16">
        <v>177314.84000000003</v>
      </c>
      <c r="I129" s="16">
        <v>513453.39</v>
      </c>
      <c r="J129" s="16"/>
      <c r="K129" s="16">
        <f t="shared" si="7"/>
        <v>513453.39</v>
      </c>
      <c r="L129" s="17">
        <f t="shared" si="6"/>
        <v>690768.23</v>
      </c>
      <c r="M129" s="17">
        <f t="shared" si="6"/>
        <v>0</v>
      </c>
      <c r="N129" s="17">
        <f t="shared" si="8"/>
        <v>690768.23</v>
      </c>
      <c r="O129" s="16">
        <f t="shared" si="9"/>
        <v>59104.95</v>
      </c>
      <c r="P129" s="16">
        <f t="shared" si="10"/>
        <v>0</v>
      </c>
      <c r="Q129" s="16">
        <f t="shared" si="11"/>
        <v>59104.95</v>
      </c>
    </row>
    <row r="130" spans="1:17" ht="15.75">
      <c r="A130" s="12">
        <v>123</v>
      </c>
      <c r="B130" s="19" t="s">
        <v>356</v>
      </c>
      <c r="C130" s="19" t="s">
        <v>30</v>
      </c>
      <c r="D130" s="15" t="s">
        <v>357</v>
      </c>
      <c r="E130" s="13" t="s">
        <v>358</v>
      </c>
      <c r="F130" s="16">
        <v>431663.84</v>
      </c>
      <c r="G130" s="16">
        <v>0</v>
      </c>
      <c r="H130" s="16">
        <v>431663.84</v>
      </c>
      <c r="I130" s="16">
        <v>1411499.16</v>
      </c>
      <c r="J130" s="16"/>
      <c r="K130" s="16">
        <f t="shared" si="7"/>
        <v>1411499.16</v>
      </c>
      <c r="L130" s="17">
        <f t="shared" si="6"/>
        <v>1843163</v>
      </c>
      <c r="M130" s="17">
        <f t="shared" si="6"/>
        <v>0</v>
      </c>
      <c r="N130" s="17">
        <f t="shared" si="8"/>
        <v>1843163</v>
      </c>
      <c r="O130" s="16">
        <f t="shared" si="9"/>
        <v>143887.95000000001</v>
      </c>
      <c r="P130" s="16">
        <f t="shared" si="10"/>
        <v>0</v>
      </c>
      <c r="Q130" s="16">
        <f t="shared" si="11"/>
        <v>143887.95000000001</v>
      </c>
    </row>
    <row r="131" spans="1:17" ht="30.75">
      <c r="A131" s="12">
        <v>124</v>
      </c>
      <c r="B131" s="19" t="s">
        <v>359</v>
      </c>
      <c r="C131" s="19" t="s">
        <v>30</v>
      </c>
      <c r="D131" s="15" t="s">
        <v>360</v>
      </c>
      <c r="E131" s="13" t="s">
        <v>361</v>
      </c>
      <c r="F131" s="16">
        <v>340945.63</v>
      </c>
      <c r="G131" s="16">
        <v>0</v>
      </c>
      <c r="H131" s="16">
        <v>340945.63</v>
      </c>
      <c r="I131" s="16">
        <v>907320.8</v>
      </c>
      <c r="J131" s="16"/>
      <c r="K131" s="16">
        <f t="shared" si="7"/>
        <v>907320.8</v>
      </c>
      <c r="L131" s="17">
        <f t="shared" si="6"/>
        <v>1248266.4300000002</v>
      </c>
      <c r="M131" s="17">
        <f t="shared" si="6"/>
        <v>0</v>
      </c>
      <c r="N131" s="17">
        <f t="shared" si="8"/>
        <v>1248266.4300000002</v>
      </c>
      <c r="O131" s="16">
        <f t="shared" si="9"/>
        <v>113648.54</v>
      </c>
      <c r="P131" s="16">
        <f t="shared" si="10"/>
        <v>0</v>
      </c>
      <c r="Q131" s="16">
        <f t="shared" si="11"/>
        <v>113648.54</v>
      </c>
    </row>
    <row r="132" spans="1:17" ht="15.75">
      <c r="A132" s="12">
        <v>125</v>
      </c>
      <c r="B132" s="19" t="s">
        <v>362</v>
      </c>
      <c r="C132" s="19" t="s">
        <v>48</v>
      </c>
      <c r="D132" s="15" t="s">
        <v>363</v>
      </c>
      <c r="E132" s="13" t="s">
        <v>364</v>
      </c>
      <c r="F132" s="16">
        <v>244877.08000000002</v>
      </c>
      <c r="G132" s="16">
        <v>0</v>
      </c>
      <c r="H132" s="16">
        <v>244877.08000000002</v>
      </c>
      <c r="I132" s="16">
        <v>955720.90000000014</v>
      </c>
      <c r="J132" s="16"/>
      <c r="K132" s="16">
        <f t="shared" si="7"/>
        <v>955720.90000000014</v>
      </c>
      <c r="L132" s="17">
        <f t="shared" si="6"/>
        <v>1200597.9800000002</v>
      </c>
      <c r="M132" s="17">
        <f t="shared" si="6"/>
        <v>0</v>
      </c>
      <c r="N132" s="17">
        <f t="shared" si="8"/>
        <v>1200597.9800000002</v>
      </c>
      <c r="O132" s="16">
        <f t="shared" si="9"/>
        <v>81625.69</v>
      </c>
      <c r="P132" s="16">
        <f t="shared" si="10"/>
        <v>0</v>
      </c>
      <c r="Q132" s="16">
        <f t="shared" si="11"/>
        <v>81625.69</v>
      </c>
    </row>
    <row r="133" spans="1:17" ht="15.75">
      <c r="A133" s="12">
        <v>126</v>
      </c>
      <c r="B133" s="19" t="s">
        <v>365</v>
      </c>
      <c r="C133" s="19" t="s">
        <v>26</v>
      </c>
      <c r="D133" s="15">
        <v>18410194</v>
      </c>
      <c r="E133" s="13" t="s">
        <v>366</v>
      </c>
      <c r="F133" s="16">
        <v>0</v>
      </c>
      <c r="G133" s="16">
        <v>107737.75</v>
      </c>
      <c r="H133" s="16">
        <v>107737.75</v>
      </c>
      <c r="I133" s="16"/>
      <c r="J133" s="16">
        <v>501960.09</v>
      </c>
      <c r="K133" s="16">
        <f t="shared" si="7"/>
        <v>501960.09</v>
      </c>
      <c r="L133" s="17">
        <f t="shared" si="6"/>
        <v>0</v>
      </c>
      <c r="M133" s="17">
        <f t="shared" si="6"/>
        <v>609697.84000000008</v>
      </c>
      <c r="N133" s="17">
        <f t="shared" si="8"/>
        <v>609697.84000000008</v>
      </c>
      <c r="O133" s="16">
        <f t="shared" si="9"/>
        <v>0</v>
      </c>
      <c r="P133" s="16">
        <f t="shared" si="10"/>
        <v>35913</v>
      </c>
      <c r="Q133" s="16">
        <f t="shared" si="11"/>
        <v>35913</v>
      </c>
    </row>
    <row r="134" spans="1:17" ht="30.75">
      <c r="A134" s="12">
        <v>127</v>
      </c>
      <c r="B134" s="19" t="s">
        <v>367</v>
      </c>
      <c r="C134" s="19" t="s">
        <v>26</v>
      </c>
      <c r="D134" s="15">
        <v>25444840</v>
      </c>
      <c r="E134" s="13" t="s">
        <v>368</v>
      </c>
      <c r="F134" s="16">
        <v>0</v>
      </c>
      <c r="G134" s="16">
        <v>608867.19866666663</v>
      </c>
      <c r="H134" s="16">
        <v>608867.19866666663</v>
      </c>
      <c r="I134" s="16"/>
      <c r="J134" s="16">
        <v>1349886.4600000002</v>
      </c>
      <c r="K134" s="16">
        <f t="shared" si="7"/>
        <v>1349886.4600000002</v>
      </c>
      <c r="L134" s="17">
        <f t="shared" si="6"/>
        <v>0</v>
      </c>
      <c r="M134" s="17">
        <f t="shared" si="6"/>
        <v>1958753.6586666668</v>
      </c>
      <c r="N134" s="17">
        <f t="shared" si="8"/>
        <v>1958753.6586666668</v>
      </c>
      <c r="O134" s="16">
        <f t="shared" si="9"/>
        <v>0</v>
      </c>
      <c r="P134" s="16">
        <f t="shared" si="10"/>
        <v>202956</v>
      </c>
      <c r="Q134" s="16">
        <f t="shared" si="11"/>
        <v>202956</v>
      </c>
    </row>
    <row r="135" spans="1:17" ht="15.75">
      <c r="A135" s="12">
        <v>128</v>
      </c>
      <c r="B135" s="19" t="s">
        <v>369</v>
      </c>
      <c r="C135" s="19" t="s">
        <v>30</v>
      </c>
      <c r="D135" s="15" t="s">
        <v>370</v>
      </c>
      <c r="E135" s="13" t="s">
        <v>371</v>
      </c>
      <c r="F135" s="16">
        <v>238685.64999999997</v>
      </c>
      <c r="G135" s="16">
        <v>0</v>
      </c>
      <c r="H135" s="16">
        <v>238685.64999999997</v>
      </c>
      <c r="I135" s="16">
        <v>689653.05</v>
      </c>
      <c r="J135" s="16"/>
      <c r="K135" s="16">
        <f t="shared" si="7"/>
        <v>689653.05</v>
      </c>
      <c r="L135" s="17">
        <f t="shared" si="6"/>
        <v>928338.7</v>
      </c>
      <c r="M135" s="17">
        <f t="shared" si="6"/>
        <v>0</v>
      </c>
      <c r="N135" s="17">
        <f t="shared" si="8"/>
        <v>928338.7</v>
      </c>
      <c r="O135" s="16">
        <f t="shared" si="9"/>
        <v>79561.88</v>
      </c>
      <c r="P135" s="16">
        <f t="shared" si="10"/>
        <v>0</v>
      </c>
      <c r="Q135" s="16">
        <f t="shared" si="11"/>
        <v>79561.88</v>
      </c>
    </row>
    <row r="136" spans="1:17" ht="15.75">
      <c r="A136" s="12">
        <v>129</v>
      </c>
      <c r="B136" s="19" t="s">
        <v>372</v>
      </c>
      <c r="C136" s="19" t="s">
        <v>30</v>
      </c>
      <c r="D136" s="15" t="s">
        <v>373</v>
      </c>
      <c r="E136" s="13" t="s">
        <v>374</v>
      </c>
      <c r="F136" s="16">
        <v>232994.40000000002</v>
      </c>
      <c r="G136" s="16">
        <v>0</v>
      </c>
      <c r="H136" s="16">
        <v>232994.40000000002</v>
      </c>
      <c r="I136" s="16">
        <v>823815.27</v>
      </c>
      <c r="J136" s="16"/>
      <c r="K136" s="16">
        <f t="shared" si="7"/>
        <v>823815.27</v>
      </c>
      <c r="L136" s="17">
        <f t="shared" si="6"/>
        <v>1056809.67</v>
      </c>
      <c r="M136" s="17">
        <f t="shared" si="6"/>
        <v>0</v>
      </c>
      <c r="N136" s="17">
        <f t="shared" si="8"/>
        <v>1056809.67</v>
      </c>
      <c r="O136" s="16">
        <f t="shared" si="9"/>
        <v>77664.800000000003</v>
      </c>
      <c r="P136" s="16">
        <f t="shared" si="10"/>
        <v>0</v>
      </c>
      <c r="Q136" s="16">
        <f t="shared" si="11"/>
        <v>77664.800000000003</v>
      </c>
    </row>
    <row r="137" spans="1:17" ht="15.75">
      <c r="A137" s="12">
        <v>130</v>
      </c>
      <c r="B137" s="19" t="s">
        <v>375</v>
      </c>
      <c r="C137" s="19" t="s">
        <v>26</v>
      </c>
      <c r="D137" s="15">
        <v>4203881</v>
      </c>
      <c r="E137" s="13" t="s">
        <v>376</v>
      </c>
      <c r="F137" s="16">
        <v>0</v>
      </c>
      <c r="G137" s="16">
        <v>12981.37</v>
      </c>
      <c r="H137" s="16">
        <v>12981.37</v>
      </c>
      <c r="I137" s="16"/>
      <c r="J137" s="16">
        <v>55422.54</v>
      </c>
      <c r="K137" s="16">
        <f t="shared" si="7"/>
        <v>55422.54</v>
      </c>
      <c r="L137" s="17">
        <f t="shared" ref="L137:M154" si="12">F137+I137</f>
        <v>0</v>
      </c>
      <c r="M137" s="17">
        <f t="shared" si="12"/>
        <v>68403.91</v>
      </c>
      <c r="N137" s="17">
        <f t="shared" si="8"/>
        <v>68403.91</v>
      </c>
      <c r="O137" s="16">
        <f t="shared" si="9"/>
        <v>0</v>
      </c>
      <c r="P137" s="16">
        <f t="shared" si="10"/>
        <v>4327</v>
      </c>
      <c r="Q137" s="16">
        <f t="shared" si="11"/>
        <v>4327</v>
      </c>
    </row>
    <row r="138" spans="1:17" ht="15.75">
      <c r="A138" s="12">
        <v>131</v>
      </c>
      <c r="B138" s="19" t="s">
        <v>377</v>
      </c>
      <c r="C138" s="19" t="s">
        <v>30</v>
      </c>
      <c r="D138" s="15" t="s">
        <v>378</v>
      </c>
      <c r="E138" s="13" t="s">
        <v>379</v>
      </c>
      <c r="F138" s="16">
        <v>64521.330000000024</v>
      </c>
      <c r="G138" s="16">
        <v>0</v>
      </c>
      <c r="H138" s="16">
        <v>64521.330000000024</v>
      </c>
      <c r="I138" s="16">
        <v>718239.02</v>
      </c>
      <c r="J138" s="16"/>
      <c r="K138" s="16">
        <f t="shared" ref="K138:K154" si="13">I138+J138</f>
        <v>718239.02</v>
      </c>
      <c r="L138" s="17">
        <f t="shared" si="12"/>
        <v>782760.35000000009</v>
      </c>
      <c r="M138" s="17">
        <f t="shared" si="12"/>
        <v>0</v>
      </c>
      <c r="N138" s="17">
        <f t="shared" ref="N138:N154" si="14">L138+M138</f>
        <v>782760.35000000009</v>
      </c>
      <c r="O138" s="16">
        <f t="shared" ref="O138:O152" si="15">ROUND(F138/3,2)</f>
        <v>21507.11</v>
      </c>
      <c r="P138" s="16">
        <f t="shared" ref="P138:P152" si="16">ROUND(G138/3,0)</f>
        <v>0</v>
      </c>
      <c r="Q138" s="16">
        <f t="shared" ref="Q138:Q154" si="17">O138+P138</f>
        <v>21507.11</v>
      </c>
    </row>
    <row r="139" spans="1:17" ht="15.75">
      <c r="A139" s="12">
        <v>132</v>
      </c>
      <c r="B139" s="19" t="s">
        <v>380</v>
      </c>
      <c r="C139" s="19" t="s">
        <v>30</v>
      </c>
      <c r="D139" s="15" t="s">
        <v>381</v>
      </c>
      <c r="E139" s="13" t="s">
        <v>382</v>
      </c>
      <c r="F139" s="16">
        <v>345854.06000000006</v>
      </c>
      <c r="G139" s="16">
        <v>0</v>
      </c>
      <c r="H139" s="16">
        <v>345854.06000000006</v>
      </c>
      <c r="I139" s="16">
        <v>1021056.11</v>
      </c>
      <c r="J139" s="16"/>
      <c r="K139" s="16">
        <f t="shared" si="13"/>
        <v>1021056.11</v>
      </c>
      <c r="L139" s="17">
        <f t="shared" si="12"/>
        <v>1366910.17</v>
      </c>
      <c r="M139" s="17">
        <f t="shared" si="12"/>
        <v>0</v>
      </c>
      <c r="N139" s="17">
        <f t="shared" si="14"/>
        <v>1366910.17</v>
      </c>
      <c r="O139" s="16">
        <f t="shared" si="15"/>
        <v>115284.69</v>
      </c>
      <c r="P139" s="16">
        <f t="shared" si="16"/>
        <v>0</v>
      </c>
      <c r="Q139" s="16">
        <f t="shared" si="17"/>
        <v>115284.69</v>
      </c>
    </row>
    <row r="140" spans="1:17" ht="15.75">
      <c r="A140" s="12">
        <v>133</v>
      </c>
      <c r="B140" s="19" t="s">
        <v>383</v>
      </c>
      <c r="C140" s="19" t="s">
        <v>48</v>
      </c>
      <c r="D140" s="15" t="s">
        <v>384</v>
      </c>
      <c r="E140" s="13" t="s">
        <v>385</v>
      </c>
      <c r="F140" s="16">
        <v>40637.619999999995</v>
      </c>
      <c r="G140" s="16">
        <v>0</v>
      </c>
      <c r="H140" s="16">
        <v>40637.619999999995</v>
      </c>
      <c r="I140" s="16">
        <v>99356.69</v>
      </c>
      <c r="J140" s="16"/>
      <c r="K140" s="16">
        <f t="shared" si="13"/>
        <v>99356.69</v>
      </c>
      <c r="L140" s="17">
        <f t="shared" si="12"/>
        <v>139994.31</v>
      </c>
      <c r="M140" s="17">
        <f t="shared" si="12"/>
        <v>0</v>
      </c>
      <c r="N140" s="17">
        <f t="shared" si="14"/>
        <v>139994.31</v>
      </c>
      <c r="O140" s="16">
        <f t="shared" si="15"/>
        <v>13545.87</v>
      </c>
      <c r="P140" s="16">
        <f t="shared" si="16"/>
        <v>0</v>
      </c>
      <c r="Q140" s="16">
        <f t="shared" si="17"/>
        <v>13545.87</v>
      </c>
    </row>
    <row r="141" spans="1:17" ht="15.75">
      <c r="A141" s="12">
        <v>134</v>
      </c>
      <c r="B141" s="19" t="s">
        <v>386</v>
      </c>
      <c r="C141" s="19" t="s">
        <v>26</v>
      </c>
      <c r="D141" s="15" t="s">
        <v>387</v>
      </c>
      <c r="E141" s="13" t="s">
        <v>388</v>
      </c>
      <c r="F141" s="16">
        <v>0</v>
      </c>
      <c r="G141" s="16">
        <v>226248.49</v>
      </c>
      <c r="H141" s="16">
        <v>226248.49</v>
      </c>
      <c r="I141" s="16"/>
      <c r="J141" s="16">
        <v>548223.07999999996</v>
      </c>
      <c r="K141" s="16">
        <f t="shared" si="13"/>
        <v>548223.07999999996</v>
      </c>
      <c r="L141" s="17">
        <f t="shared" si="12"/>
        <v>0</v>
      </c>
      <c r="M141" s="17">
        <f t="shared" si="12"/>
        <v>774471.57</v>
      </c>
      <c r="N141" s="17">
        <f t="shared" si="14"/>
        <v>774471.57</v>
      </c>
      <c r="O141" s="16">
        <f t="shared" si="15"/>
        <v>0</v>
      </c>
      <c r="P141" s="16">
        <f t="shared" si="16"/>
        <v>75416</v>
      </c>
      <c r="Q141" s="16">
        <f t="shared" si="17"/>
        <v>75416</v>
      </c>
    </row>
    <row r="142" spans="1:17" ht="30" customHeight="1">
      <c r="A142" s="12">
        <v>135</v>
      </c>
      <c r="B142" s="19" t="s">
        <v>389</v>
      </c>
      <c r="C142" s="19" t="s">
        <v>119</v>
      </c>
      <c r="D142" s="15">
        <v>4204178</v>
      </c>
      <c r="E142" s="13" t="s">
        <v>390</v>
      </c>
      <c r="F142" s="16">
        <v>18517.519999999997</v>
      </c>
      <c r="G142" s="16">
        <v>43889.710000000006</v>
      </c>
      <c r="H142" s="16">
        <v>62407.23</v>
      </c>
      <c r="I142" s="16">
        <v>166713.29999999999</v>
      </c>
      <c r="J142" s="16">
        <v>362977.03</v>
      </c>
      <c r="K142" s="16">
        <f t="shared" si="13"/>
        <v>529690.33000000007</v>
      </c>
      <c r="L142" s="17">
        <f t="shared" si="12"/>
        <v>185230.81999999998</v>
      </c>
      <c r="M142" s="17">
        <f t="shared" si="12"/>
        <v>406866.74000000005</v>
      </c>
      <c r="N142" s="17">
        <f t="shared" si="14"/>
        <v>592097.56000000006</v>
      </c>
      <c r="O142" s="16">
        <f t="shared" si="15"/>
        <v>6172.51</v>
      </c>
      <c r="P142" s="16">
        <f t="shared" si="16"/>
        <v>14630</v>
      </c>
      <c r="Q142" s="16">
        <f t="shared" si="17"/>
        <v>20802.510000000002</v>
      </c>
    </row>
    <row r="143" spans="1:17" ht="21.75" customHeight="1">
      <c r="A143" s="12">
        <v>136</v>
      </c>
      <c r="B143" s="19" t="s">
        <v>391</v>
      </c>
      <c r="C143" s="19" t="s">
        <v>26</v>
      </c>
      <c r="D143" s="15" t="s">
        <v>392</v>
      </c>
      <c r="E143" s="13" t="s">
        <v>393</v>
      </c>
      <c r="F143" s="16">
        <v>0</v>
      </c>
      <c r="G143" s="16">
        <v>305761.33999999997</v>
      </c>
      <c r="H143" s="16">
        <v>305761.33999999997</v>
      </c>
      <c r="I143" s="16"/>
      <c r="J143" s="16">
        <v>1408226.24</v>
      </c>
      <c r="K143" s="16">
        <f t="shared" si="13"/>
        <v>1408226.24</v>
      </c>
      <c r="L143" s="17">
        <f t="shared" si="12"/>
        <v>0</v>
      </c>
      <c r="M143" s="17">
        <f t="shared" si="12"/>
        <v>1713987.58</v>
      </c>
      <c r="N143" s="17">
        <f t="shared" si="14"/>
        <v>1713987.58</v>
      </c>
      <c r="O143" s="16">
        <f t="shared" si="15"/>
        <v>0</v>
      </c>
      <c r="P143" s="16">
        <f t="shared" si="16"/>
        <v>101920</v>
      </c>
      <c r="Q143" s="16">
        <f t="shared" si="17"/>
        <v>101920</v>
      </c>
    </row>
    <row r="144" spans="1:17" ht="21.75" customHeight="1">
      <c r="A144" s="12">
        <v>137</v>
      </c>
      <c r="B144" s="19" t="s">
        <v>394</v>
      </c>
      <c r="C144" s="19" t="s">
        <v>30</v>
      </c>
      <c r="D144" s="15">
        <v>34647410</v>
      </c>
      <c r="E144" s="22" t="s">
        <v>395</v>
      </c>
      <c r="F144" s="16">
        <v>217148.95999999996</v>
      </c>
      <c r="G144" s="16">
        <v>0</v>
      </c>
      <c r="H144" s="16">
        <v>217148.95999999996</v>
      </c>
      <c r="I144" s="16">
        <v>707564.49</v>
      </c>
      <c r="J144" s="16"/>
      <c r="K144" s="16">
        <f t="shared" si="13"/>
        <v>707564.49</v>
      </c>
      <c r="L144" s="17">
        <f t="shared" si="12"/>
        <v>924713.45</v>
      </c>
      <c r="M144" s="17">
        <f t="shared" si="12"/>
        <v>0</v>
      </c>
      <c r="N144" s="17">
        <f t="shared" si="14"/>
        <v>924713.45</v>
      </c>
      <c r="O144" s="16">
        <f t="shared" si="15"/>
        <v>72382.990000000005</v>
      </c>
      <c r="P144" s="16">
        <f t="shared" si="16"/>
        <v>0</v>
      </c>
      <c r="Q144" s="16">
        <f t="shared" si="17"/>
        <v>72382.990000000005</v>
      </c>
    </row>
    <row r="145" spans="1:17" ht="21.75" customHeight="1">
      <c r="A145" s="12">
        <v>138</v>
      </c>
      <c r="B145" s="19" t="s">
        <v>396</v>
      </c>
      <c r="C145" s="19" t="s">
        <v>30</v>
      </c>
      <c r="D145" s="15">
        <v>33427688</v>
      </c>
      <c r="E145" s="22" t="s">
        <v>397</v>
      </c>
      <c r="F145" s="16">
        <v>171739.49</v>
      </c>
      <c r="G145" s="16">
        <v>0</v>
      </c>
      <c r="H145" s="16">
        <v>171739.49</v>
      </c>
      <c r="I145" s="16">
        <v>601822.67000000004</v>
      </c>
      <c r="J145" s="16"/>
      <c r="K145" s="16">
        <f t="shared" si="13"/>
        <v>601822.67000000004</v>
      </c>
      <c r="L145" s="17">
        <f t="shared" si="12"/>
        <v>773562.16</v>
      </c>
      <c r="M145" s="17">
        <f t="shared" si="12"/>
        <v>0</v>
      </c>
      <c r="N145" s="17">
        <f t="shared" si="14"/>
        <v>773562.16</v>
      </c>
      <c r="O145" s="16">
        <f t="shared" si="15"/>
        <v>57246.5</v>
      </c>
      <c r="P145" s="16">
        <f t="shared" si="16"/>
        <v>0</v>
      </c>
      <c r="Q145" s="16">
        <f t="shared" si="17"/>
        <v>57246.5</v>
      </c>
    </row>
    <row r="146" spans="1:17" ht="15.75">
      <c r="A146" s="12">
        <v>139</v>
      </c>
      <c r="B146" s="23" t="s">
        <v>398</v>
      </c>
      <c r="C146" s="23" t="s">
        <v>30</v>
      </c>
      <c r="D146" s="15"/>
      <c r="E146" s="24" t="s">
        <v>399</v>
      </c>
      <c r="F146" s="16">
        <v>190215.41999999998</v>
      </c>
      <c r="G146" s="16">
        <v>0</v>
      </c>
      <c r="H146" s="16">
        <v>190215.41999999998</v>
      </c>
      <c r="I146" s="16">
        <v>643793.47</v>
      </c>
      <c r="J146" s="16"/>
      <c r="K146" s="16">
        <f t="shared" si="13"/>
        <v>643793.47</v>
      </c>
      <c r="L146" s="17">
        <f t="shared" si="12"/>
        <v>834008.8899999999</v>
      </c>
      <c r="M146" s="17">
        <f t="shared" si="12"/>
        <v>0</v>
      </c>
      <c r="N146" s="17">
        <f t="shared" si="14"/>
        <v>834008.8899999999</v>
      </c>
      <c r="O146" s="16">
        <f t="shared" si="15"/>
        <v>63405.14</v>
      </c>
      <c r="P146" s="16">
        <f t="shared" si="16"/>
        <v>0</v>
      </c>
      <c r="Q146" s="16">
        <f t="shared" si="17"/>
        <v>63405.14</v>
      </c>
    </row>
    <row r="147" spans="1:17" ht="15.75">
      <c r="A147" s="12">
        <v>140</v>
      </c>
      <c r="B147" s="23" t="s">
        <v>400</v>
      </c>
      <c r="C147" s="23" t="s">
        <v>30</v>
      </c>
      <c r="D147" s="15"/>
      <c r="E147" s="24" t="s">
        <v>401</v>
      </c>
      <c r="F147" s="16">
        <v>95401.13</v>
      </c>
      <c r="G147" s="16">
        <v>0</v>
      </c>
      <c r="H147" s="16">
        <v>95401.13</v>
      </c>
      <c r="I147" s="16">
        <v>455984.61</v>
      </c>
      <c r="J147" s="16"/>
      <c r="K147" s="16">
        <f t="shared" si="13"/>
        <v>455984.61</v>
      </c>
      <c r="L147" s="17">
        <f t="shared" si="12"/>
        <v>551385.74</v>
      </c>
      <c r="M147" s="17">
        <f t="shared" si="12"/>
        <v>0</v>
      </c>
      <c r="N147" s="17">
        <f t="shared" si="14"/>
        <v>551385.74</v>
      </c>
      <c r="O147" s="16">
        <f t="shared" si="15"/>
        <v>31800.38</v>
      </c>
      <c r="P147" s="16">
        <f t="shared" si="16"/>
        <v>0</v>
      </c>
      <c r="Q147" s="16">
        <f t="shared" si="17"/>
        <v>31800.38</v>
      </c>
    </row>
    <row r="148" spans="1:17" ht="15.75">
      <c r="A148" s="12">
        <v>141</v>
      </c>
      <c r="B148" s="23" t="s">
        <v>402</v>
      </c>
      <c r="C148" s="23" t="s">
        <v>30</v>
      </c>
      <c r="D148" s="15"/>
      <c r="E148" s="24" t="s">
        <v>403</v>
      </c>
      <c r="F148" s="16">
        <v>64410.970000000016</v>
      </c>
      <c r="G148" s="16">
        <v>0</v>
      </c>
      <c r="H148" s="16">
        <v>64410.970000000016</v>
      </c>
      <c r="I148" s="16">
        <v>455327.49</v>
      </c>
      <c r="J148" s="16"/>
      <c r="K148" s="16">
        <f t="shared" si="13"/>
        <v>455327.49</v>
      </c>
      <c r="L148" s="17">
        <f t="shared" si="12"/>
        <v>519738.46</v>
      </c>
      <c r="M148" s="17">
        <f t="shared" si="12"/>
        <v>0</v>
      </c>
      <c r="N148" s="17">
        <f t="shared" si="14"/>
        <v>519738.46</v>
      </c>
      <c r="O148" s="16">
        <f t="shared" si="15"/>
        <v>21470.32</v>
      </c>
      <c r="P148" s="16">
        <f t="shared" si="16"/>
        <v>0</v>
      </c>
      <c r="Q148" s="16">
        <f t="shared" si="17"/>
        <v>21470.32</v>
      </c>
    </row>
    <row r="149" spans="1:17" ht="30.75">
      <c r="A149" s="12">
        <v>142</v>
      </c>
      <c r="B149" s="23" t="s">
        <v>404</v>
      </c>
      <c r="C149" s="23" t="s">
        <v>30</v>
      </c>
      <c r="D149" s="15"/>
      <c r="E149" s="24" t="s">
        <v>405</v>
      </c>
      <c r="F149" s="16">
        <v>213329.29000000004</v>
      </c>
      <c r="G149" s="16">
        <v>0</v>
      </c>
      <c r="H149" s="16">
        <v>213329.29000000004</v>
      </c>
      <c r="I149" s="16">
        <v>648466.56999999995</v>
      </c>
      <c r="J149" s="16"/>
      <c r="K149" s="16">
        <f t="shared" si="13"/>
        <v>648466.56999999995</v>
      </c>
      <c r="L149" s="17">
        <f t="shared" si="12"/>
        <v>861795.86</v>
      </c>
      <c r="M149" s="17">
        <f t="shared" si="12"/>
        <v>0</v>
      </c>
      <c r="N149" s="17">
        <f t="shared" si="14"/>
        <v>861795.86</v>
      </c>
      <c r="O149" s="16">
        <f t="shared" si="15"/>
        <v>71109.759999999995</v>
      </c>
      <c r="P149" s="16">
        <f t="shared" si="16"/>
        <v>0</v>
      </c>
      <c r="Q149" s="16">
        <f t="shared" si="17"/>
        <v>71109.759999999995</v>
      </c>
    </row>
    <row r="150" spans="1:17" ht="60.75">
      <c r="A150" s="12">
        <v>143</v>
      </c>
      <c r="B150" s="23" t="s">
        <v>406</v>
      </c>
      <c r="C150" s="23" t="s">
        <v>26</v>
      </c>
      <c r="D150" s="15"/>
      <c r="E150" s="25" t="s">
        <v>407</v>
      </c>
      <c r="F150" s="16">
        <v>0</v>
      </c>
      <c r="G150" s="16">
        <v>79877.570000000007</v>
      </c>
      <c r="H150" s="16">
        <v>79877.570000000007</v>
      </c>
      <c r="I150" s="16"/>
      <c r="J150" s="16">
        <v>520813.99</v>
      </c>
      <c r="K150" s="16">
        <f t="shared" si="13"/>
        <v>520813.99</v>
      </c>
      <c r="L150" s="17">
        <f t="shared" si="12"/>
        <v>0</v>
      </c>
      <c r="M150" s="17">
        <f t="shared" si="12"/>
        <v>600691.56000000006</v>
      </c>
      <c r="N150" s="17">
        <f t="shared" si="14"/>
        <v>600691.56000000006</v>
      </c>
      <c r="O150" s="16">
        <f t="shared" si="15"/>
        <v>0</v>
      </c>
      <c r="P150" s="16">
        <f t="shared" si="16"/>
        <v>26626</v>
      </c>
      <c r="Q150" s="16">
        <f t="shared" si="17"/>
        <v>26626</v>
      </c>
    </row>
    <row r="151" spans="1:17" ht="45.75">
      <c r="A151" s="12">
        <v>144</v>
      </c>
      <c r="B151" s="23" t="s">
        <v>408</v>
      </c>
      <c r="C151" s="23" t="s">
        <v>26</v>
      </c>
      <c r="D151" s="15"/>
      <c r="E151" s="25" t="s">
        <v>409</v>
      </c>
      <c r="F151" s="16">
        <v>0</v>
      </c>
      <c r="G151" s="16">
        <v>12990.529999999999</v>
      </c>
      <c r="H151" s="16">
        <v>12990.529999999999</v>
      </c>
      <c r="I151" s="16"/>
      <c r="J151" s="16">
        <v>86126.83</v>
      </c>
      <c r="K151" s="16">
        <f t="shared" si="13"/>
        <v>86126.83</v>
      </c>
      <c r="L151" s="17">
        <f t="shared" si="12"/>
        <v>0</v>
      </c>
      <c r="M151" s="17">
        <f t="shared" si="12"/>
        <v>99117.36</v>
      </c>
      <c r="N151" s="17">
        <f t="shared" si="14"/>
        <v>99117.36</v>
      </c>
      <c r="O151" s="16">
        <f t="shared" si="15"/>
        <v>0</v>
      </c>
      <c r="P151" s="16">
        <f t="shared" si="16"/>
        <v>4330</v>
      </c>
      <c r="Q151" s="16">
        <f t="shared" si="17"/>
        <v>4330</v>
      </c>
    </row>
    <row r="152" spans="1:17" ht="15.75">
      <c r="A152" s="12">
        <v>145</v>
      </c>
      <c r="B152" s="23" t="s">
        <v>410</v>
      </c>
      <c r="C152" s="23" t="s">
        <v>26</v>
      </c>
      <c r="D152" s="15"/>
      <c r="E152" s="25" t="s">
        <v>411</v>
      </c>
      <c r="F152" s="16">
        <v>0</v>
      </c>
      <c r="G152" s="16">
        <v>516383.05417096964</v>
      </c>
      <c r="H152" s="16">
        <v>516383.05417096964</v>
      </c>
      <c r="I152" s="16"/>
      <c r="J152" s="16">
        <v>1359844.8</v>
      </c>
      <c r="K152" s="16">
        <f t="shared" si="13"/>
        <v>1359844.8</v>
      </c>
      <c r="L152" s="17">
        <f t="shared" si="12"/>
        <v>0</v>
      </c>
      <c r="M152" s="17">
        <f t="shared" si="12"/>
        <v>1876227.8541709697</v>
      </c>
      <c r="N152" s="17">
        <f t="shared" si="14"/>
        <v>1876227.8541709697</v>
      </c>
      <c r="O152" s="16">
        <f t="shared" si="15"/>
        <v>0</v>
      </c>
      <c r="P152" s="16">
        <f t="shared" si="16"/>
        <v>172128</v>
      </c>
      <c r="Q152" s="16">
        <f t="shared" si="17"/>
        <v>172128</v>
      </c>
    </row>
    <row r="153" spans="1:17" ht="15.75">
      <c r="A153" s="12">
        <v>146</v>
      </c>
      <c r="B153" s="23" t="s">
        <v>412</v>
      </c>
      <c r="C153" s="23" t="s">
        <v>30</v>
      </c>
      <c r="D153" s="15"/>
      <c r="E153" s="24" t="s">
        <v>413</v>
      </c>
      <c r="F153" s="16"/>
      <c r="G153" s="16"/>
      <c r="H153" s="16"/>
      <c r="I153" s="16">
        <v>535411.97</v>
      </c>
      <c r="J153" s="16"/>
      <c r="K153" s="16">
        <f t="shared" si="13"/>
        <v>535411.97</v>
      </c>
      <c r="L153" s="17">
        <f t="shared" si="12"/>
        <v>535411.97</v>
      </c>
      <c r="M153" s="17">
        <f t="shared" si="12"/>
        <v>0</v>
      </c>
      <c r="N153" s="17">
        <f t="shared" si="14"/>
        <v>535411.97</v>
      </c>
      <c r="O153" s="16">
        <f>ROUND(I153/9,2)</f>
        <v>59490.22</v>
      </c>
      <c r="P153" s="16">
        <f>ROUND(G153/3,0)</f>
        <v>0</v>
      </c>
      <c r="Q153" s="16">
        <f t="shared" si="17"/>
        <v>59490.22</v>
      </c>
    </row>
    <row r="154" spans="1:17" ht="45.75">
      <c r="A154" s="12">
        <v>147</v>
      </c>
      <c r="B154" s="23" t="s">
        <v>414</v>
      </c>
      <c r="C154" s="23" t="s">
        <v>119</v>
      </c>
      <c r="D154" s="15"/>
      <c r="E154" s="26" t="s">
        <v>415</v>
      </c>
      <c r="F154" s="16"/>
      <c r="G154" s="16"/>
      <c r="H154" s="16"/>
      <c r="I154" s="16">
        <v>191058.25</v>
      </c>
      <c r="J154" s="16">
        <v>662853.71</v>
      </c>
      <c r="K154" s="16">
        <f t="shared" si="13"/>
        <v>853911.96</v>
      </c>
      <c r="L154" s="17">
        <f t="shared" si="12"/>
        <v>191058.25</v>
      </c>
      <c r="M154" s="17">
        <f t="shared" si="12"/>
        <v>662853.71</v>
      </c>
      <c r="N154" s="17">
        <f t="shared" si="14"/>
        <v>853911.96</v>
      </c>
      <c r="O154" s="16">
        <f>ROUND(I154/9,0)</f>
        <v>21229</v>
      </c>
      <c r="P154" s="16">
        <f>ROUND(J154/9,0)</f>
        <v>73650</v>
      </c>
      <c r="Q154" s="16">
        <f t="shared" si="17"/>
        <v>94879</v>
      </c>
    </row>
    <row r="155" spans="1:17" s="2" customFormat="1" ht="33" customHeight="1">
      <c r="A155" s="29" t="s">
        <v>416</v>
      </c>
      <c r="B155" s="29"/>
      <c r="C155" s="29"/>
      <c r="D155" s="29"/>
      <c r="E155" s="29"/>
      <c r="F155" s="27">
        <v>34256696.175614052</v>
      </c>
      <c r="G155" s="27">
        <v>18278555.634992577</v>
      </c>
      <c r="H155" s="27">
        <v>52535251.810606614</v>
      </c>
      <c r="I155" s="27">
        <f t="shared" ref="I155:N155" si="18">SUM(I9:I154)</f>
        <v>97161349.999999985</v>
      </c>
      <c r="J155" s="27">
        <f t="shared" si="18"/>
        <v>47085885</v>
      </c>
      <c r="K155" s="27">
        <f t="shared" si="18"/>
        <v>144247235.00000012</v>
      </c>
      <c r="L155" s="27">
        <f t="shared" si="18"/>
        <v>131418046.17561409</v>
      </c>
      <c r="M155" s="27">
        <f t="shared" si="18"/>
        <v>65364440.634992562</v>
      </c>
      <c r="N155" s="27">
        <f t="shared" si="18"/>
        <v>196782486.81060663</v>
      </c>
      <c r="O155" s="27">
        <f>SUM(O9:O154)</f>
        <v>11499617.950000005</v>
      </c>
      <c r="P155" s="27">
        <f>SUM(P9:P154)</f>
        <v>6166503</v>
      </c>
      <c r="Q155" s="27">
        <f>SUM(Q9:Q154)</f>
        <v>17666120.950000003</v>
      </c>
    </row>
  </sheetData>
  <autoFilter ref="A7:H155">
    <filterColumn colId="5" showButton="0"/>
    <filterColumn colId="6" showButton="0"/>
  </autoFilter>
  <mergeCells count="10">
    <mergeCell ref="O7:Q7"/>
    <mergeCell ref="F7:H7"/>
    <mergeCell ref="I7:K7"/>
    <mergeCell ref="L7:N7"/>
    <mergeCell ref="A155:E155"/>
    <mergeCell ref="A7:A8"/>
    <mergeCell ref="B7:B8"/>
    <mergeCell ref="C7:C8"/>
    <mergeCell ref="D7:D8"/>
    <mergeCell ref="E7:E8"/>
  </mergeCells>
  <phoneticPr fontId="0" type="noConversion"/>
  <printOptions horizontalCentered="1"/>
  <pageMargins left="0" right="0" top="0.44685039399999998" bottom="0.59055118110236204" header="0.118110236220472" footer="0.118110236220472"/>
  <pageSetup paperSize="9" scale="48" fitToHeight="5" orientation="landscape" verticalDpi="300" r:id="rId1"/>
  <headerFooter alignWithMargins="0">
    <oddHeader>&amp;RAprobat,
Presedinte-Director General,
Lucian Vasile BARA</oddHeader>
    <oddFooter>&amp;LSef Serviciu CPSACAMDAMPSP,
Dr.Andreea Nicoleta SAFTA&amp;CDirector D.R.C.
Ovidiu MUNTEANU&amp;RSef Serviciu DACAMDAMPSP,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31.03.17-PARA-CONTRACTARE</vt:lpstr>
      <vt:lpstr>'31.03.17-PARA-CONTRACTARE'!Imprimare_titluri</vt:lpstr>
      <vt:lpstr>'31.03.17-PARA-CONTRACTARE'!Zona_de_imprimat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Adriana</cp:lastModifiedBy>
  <dcterms:created xsi:type="dcterms:W3CDTF">2017-04-01T19:53:45Z</dcterms:created>
  <dcterms:modified xsi:type="dcterms:W3CDTF">2017-04-02T09:07:20Z</dcterms:modified>
</cp:coreProperties>
</file>